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onlapúj\Dönt2021\"/>
    </mc:Choice>
  </mc:AlternateContent>
  <workbookProtection workbookAlgorithmName="SHA-512" workbookHashValue="4CUy/F7VqYjwAHsTL+83VzGa+LIoXv/vINQ825NPVDz7rXtwHDF176iLeljfcwi67cp8Vg1bR3x7x+NLYMQaCw==" workbookSaltValue="FJdiUF96rSrm7XOyyvuxIw==" workbookSpinCount="100000" lockStructure="1"/>
  <bookViews>
    <workbookView xWindow="0" yWindow="0" windowWidth="19200" windowHeight="7695" activeTab="18"/>
  </bookViews>
  <sheets>
    <sheet name="Színház I BP" sheetId="16" r:id="rId1"/>
    <sheet name="Barda SZI" sheetId="17" state="hidden" r:id="rId2"/>
    <sheet name="Zubek SZI" sheetId="21" state="hidden" r:id="rId3"/>
    <sheet name="Herboly SZI" sheetId="27" state="hidden" r:id="rId4"/>
    <sheet name="Imely SZI" sheetId="31" state="hidden" r:id="rId5"/>
    <sheet name="Fusch SZI" sheetId="33" state="hidden" r:id="rId6"/>
    <sheet name="Színház II BP" sheetId="15" r:id="rId7"/>
    <sheet name="Barda SZII" sheetId="18" state="hidden" r:id="rId8"/>
    <sheet name="Zubek SZII" sheetId="23" state="hidden" r:id="rId9"/>
    <sheet name="Herboly SZII" sheetId="26" state="hidden" r:id="rId10"/>
    <sheet name="Imely SZII" sheetId="32" state="hidden" r:id="rId11"/>
    <sheet name="Fusch SZII" sheetId="34" state="hidden" r:id="rId12"/>
    <sheet name="Táncművészet BP" sheetId="8" r:id="rId13"/>
    <sheet name="Barda T" sheetId="19" state="hidden" r:id="rId14"/>
    <sheet name="Zubek T" sheetId="22" state="hidden" r:id="rId15"/>
    <sheet name="Herboly T" sheetId="28" state="hidden" r:id="rId16"/>
    <sheet name="Imely T" sheetId="29" state="hidden" r:id="rId17"/>
    <sheet name="Fusch T" sheetId="35" state="hidden" r:id="rId18"/>
    <sheet name="Forgalmazói BP" sheetId="7" r:id="rId19"/>
    <sheet name="Barda Forg" sheetId="20" state="hidden" r:id="rId20"/>
    <sheet name="Zubek Forg" sheetId="24" state="hidden" r:id="rId21"/>
    <sheet name="Herboly Forg" sheetId="25" state="hidden" r:id="rId22"/>
    <sheet name="Imely Forg" sheetId="30" state="hidden" r:id="rId23"/>
    <sheet name="Fusch Forg" sheetId="36" state="hidden" r:id="rId24"/>
  </sheets>
  <definedNames>
    <definedName name="_xlnm.Print_Titles" localSheetId="18">'Forgalmazói BP'!$2:$4</definedName>
    <definedName name="_xlnm.Print_Titles" localSheetId="0">'Színház I BP'!$1:$1</definedName>
    <definedName name="_xlnm.Print_Titles" localSheetId="6">'Színház II BP'!$1:$1</definedName>
    <definedName name="_xlnm.Print_Titles" localSheetId="12">'Táncművészet BP'!$1:$1</definedName>
    <definedName name="_xlnm.Print_Area" localSheetId="0">'Színház I BP'!$A$1:$G$42</definedName>
    <definedName name="_xlnm.Print_Area" localSheetId="6">'Színház II BP'!$A$1:$G$18</definedName>
    <definedName name="_xlnm.Print_Area" localSheetId="12">'Táncművészet BP'!$A$1:$G$21</definedName>
  </definedNames>
  <calcPr calcId="162913"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9" i="36" l="1"/>
  <c r="F22" i="36"/>
  <c r="F16" i="36"/>
  <c r="F29" i="30" l="1"/>
  <c r="F22" i="30"/>
  <c r="F16" i="30"/>
  <c r="F46" i="31"/>
  <c r="F29" i="25" l="1"/>
  <c r="F22" i="25"/>
  <c r="F16" i="25"/>
  <c r="F29" i="24" l="1"/>
  <c r="F22" i="24"/>
  <c r="F16" i="24"/>
  <c r="F8" i="20" l="1"/>
  <c r="F16" i="20"/>
  <c r="F22" i="20"/>
  <c r="F29" i="20"/>
  <c r="F30" i="20" l="1"/>
  <c r="D29" i="36" l="1"/>
  <c r="E27" i="36"/>
  <c r="E26" i="36"/>
  <c r="E25" i="36"/>
  <c r="E24" i="36"/>
  <c r="D22" i="36"/>
  <c r="E20" i="36"/>
  <c r="E19" i="36"/>
  <c r="E18" i="36"/>
  <c r="D16" i="36"/>
  <c r="D30" i="36" s="1"/>
  <c r="E14" i="36"/>
  <c r="E13" i="36"/>
  <c r="E12" i="36"/>
  <c r="E11" i="36"/>
  <c r="E10" i="36"/>
  <c r="F8" i="36"/>
  <c r="F30" i="36" s="1"/>
  <c r="D8" i="36"/>
  <c r="E7" i="36"/>
  <c r="E6" i="36"/>
  <c r="D29" i="30"/>
  <c r="E27" i="30"/>
  <c r="E26" i="30"/>
  <c r="E25" i="30"/>
  <c r="E24" i="30"/>
  <c r="D22" i="30"/>
  <c r="E20" i="30"/>
  <c r="E19" i="30"/>
  <c r="E18" i="30"/>
  <c r="D16" i="30"/>
  <c r="D30" i="30" s="1"/>
  <c r="E14" i="30"/>
  <c r="E13" i="30"/>
  <c r="E12" i="30"/>
  <c r="E11" i="30"/>
  <c r="E10" i="30"/>
  <c r="F8" i="30"/>
  <c r="D8" i="30"/>
  <c r="E7" i="30"/>
  <c r="E6" i="30"/>
  <c r="D29" i="25"/>
  <c r="E27" i="25"/>
  <c r="E26" i="25"/>
  <c r="E25" i="25"/>
  <c r="E24" i="25"/>
  <c r="D22" i="25"/>
  <c r="E20" i="25"/>
  <c r="E19" i="25"/>
  <c r="E18" i="25"/>
  <c r="D16" i="25"/>
  <c r="E14" i="25"/>
  <c r="E13" i="25"/>
  <c r="E12" i="25"/>
  <c r="E11" i="25"/>
  <c r="E10" i="25"/>
  <c r="F8" i="25"/>
  <c r="F30" i="25" s="1"/>
  <c r="D8" i="25"/>
  <c r="D30" i="25" s="1"/>
  <c r="E7" i="25"/>
  <c r="E6" i="25"/>
  <c r="D29" i="24"/>
  <c r="E27" i="24"/>
  <c r="E26" i="24"/>
  <c r="E25" i="24"/>
  <c r="E24" i="24"/>
  <c r="D22" i="24"/>
  <c r="E20" i="24"/>
  <c r="E19" i="24"/>
  <c r="E18" i="24"/>
  <c r="D16" i="24"/>
  <c r="D30" i="24" s="1"/>
  <c r="E14" i="24"/>
  <c r="E13" i="24"/>
  <c r="E12" i="24"/>
  <c r="E11" i="24"/>
  <c r="E10" i="24"/>
  <c r="F8" i="24"/>
  <c r="D8" i="24"/>
  <c r="E7" i="24"/>
  <c r="E6" i="24"/>
  <c r="F23" i="35"/>
  <c r="D23" i="35"/>
  <c r="E22" i="35"/>
  <c r="E21" i="35"/>
  <c r="E20" i="35"/>
  <c r="E19" i="35"/>
  <c r="E18" i="35"/>
  <c r="E17" i="35"/>
  <c r="E16" i="35"/>
  <c r="E15" i="35"/>
  <c r="E14" i="35"/>
  <c r="E13" i="35"/>
  <c r="E12" i="35"/>
  <c r="E11" i="35"/>
  <c r="E10" i="35"/>
  <c r="E9" i="35"/>
  <c r="E8" i="35"/>
  <c r="E7" i="35"/>
  <c r="E6" i="35"/>
  <c r="F23" i="29"/>
  <c r="D23" i="29"/>
  <c r="E22" i="29"/>
  <c r="E21" i="29"/>
  <c r="E20" i="29"/>
  <c r="E19" i="29"/>
  <c r="E18" i="29"/>
  <c r="E17" i="29"/>
  <c r="E16" i="29"/>
  <c r="E15" i="29"/>
  <c r="E14" i="29"/>
  <c r="E13" i="29"/>
  <c r="E12" i="29"/>
  <c r="E11" i="29"/>
  <c r="E10" i="29"/>
  <c r="E9" i="29"/>
  <c r="E8" i="29"/>
  <c r="E7" i="29"/>
  <c r="E6" i="29"/>
  <c r="F23" i="28"/>
  <c r="D23" i="28"/>
  <c r="E22" i="28"/>
  <c r="E21" i="28"/>
  <c r="E20" i="28"/>
  <c r="E19" i="28"/>
  <c r="E18" i="28"/>
  <c r="E17" i="28"/>
  <c r="E16" i="28"/>
  <c r="E15" i="28"/>
  <c r="E14" i="28"/>
  <c r="E13" i="28"/>
  <c r="E12" i="28"/>
  <c r="E11" i="28"/>
  <c r="E10" i="28"/>
  <c r="E9" i="28"/>
  <c r="E8" i="28"/>
  <c r="E7" i="28"/>
  <c r="E6" i="28"/>
  <c r="F23" i="22"/>
  <c r="D23" i="22"/>
  <c r="E22" i="22"/>
  <c r="E21" i="22"/>
  <c r="E20" i="22"/>
  <c r="E19" i="22"/>
  <c r="E18" i="22"/>
  <c r="E17" i="22"/>
  <c r="E16" i="22"/>
  <c r="E15" i="22"/>
  <c r="E14" i="22"/>
  <c r="E13" i="22"/>
  <c r="E12" i="22"/>
  <c r="E11" i="22"/>
  <c r="E10" i="22"/>
  <c r="E9" i="22"/>
  <c r="E8" i="22"/>
  <c r="E7" i="22"/>
  <c r="E6" i="22"/>
  <c r="F21" i="34"/>
  <c r="D20" i="34"/>
  <c r="E19" i="34"/>
  <c r="E18" i="34"/>
  <c r="E17" i="34"/>
  <c r="E16" i="34"/>
  <c r="E15" i="34"/>
  <c r="E14" i="34"/>
  <c r="E13" i="34"/>
  <c r="E12" i="34"/>
  <c r="E11" i="34"/>
  <c r="E10" i="34"/>
  <c r="E9" i="34"/>
  <c r="E8" i="34"/>
  <c r="E7" i="34"/>
  <c r="E6" i="34"/>
  <c r="F21" i="32"/>
  <c r="D20" i="32"/>
  <c r="E19" i="32"/>
  <c r="E18" i="32"/>
  <c r="E17" i="32"/>
  <c r="E16" i="32"/>
  <c r="E15" i="32"/>
  <c r="E14" i="32"/>
  <c r="E13" i="32"/>
  <c r="E12" i="32"/>
  <c r="E11" i="32"/>
  <c r="E10" i="32"/>
  <c r="E9" i="32"/>
  <c r="E8" i="32"/>
  <c r="E7" i="32"/>
  <c r="E6" i="32"/>
  <c r="F21" i="26"/>
  <c r="D20" i="26"/>
  <c r="E19" i="26"/>
  <c r="E18" i="26"/>
  <c r="E17" i="26"/>
  <c r="E16" i="26"/>
  <c r="E15" i="26"/>
  <c r="E14" i="26"/>
  <c r="E13" i="26"/>
  <c r="E12" i="26"/>
  <c r="E11" i="26"/>
  <c r="E10" i="26"/>
  <c r="E9" i="26"/>
  <c r="E8" i="26"/>
  <c r="E7" i="26"/>
  <c r="E6" i="26"/>
  <c r="F21" i="23"/>
  <c r="D20" i="23"/>
  <c r="E19" i="23"/>
  <c r="E18" i="23"/>
  <c r="E17" i="23"/>
  <c r="E16" i="23"/>
  <c r="E15" i="23"/>
  <c r="E14" i="23"/>
  <c r="E13" i="23"/>
  <c r="E12" i="23"/>
  <c r="E11" i="23"/>
  <c r="E10" i="23"/>
  <c r="E9" i="23"/>
  <c r="E8" i="23"/>
  <c r="E7" i="23"/>
  <c r="E6" i="23"/>
  <c r="F21" i="18"/>
  <c r="D20" i="18"/>
  <c r="E7" i="18"/>
  <c r="E8" i="18"/>
  <c r="E9" i="18"/>
  <c r="E10" i="18"/>
  <c r="E11" i="18"/>
  <c r="E12" i="18"/>
  <c r="E13" i="18"/>
  <c r="E14" i="18"/>
  <c r="E15" i="18"/>
  <c r="E16" i="18"/>
  <c r="E17" i="18"/>
  <c r="E18" i="18"/>
  <c r="E19" i="18"/>
  <c r="F46" i="33"/>
  <c r="D46" i="33"/>
  <c r="D47" i="33" s="1"/>
  <c r="E45" i="33"/>
  <c r="E43" i="33"/>
  <c r="F41" i="33"/>
  <c r="D41" i="33"/>
  <c r="E40" i="33"/>
  <c r="E39" i="33"/>
  <c r="E38" i="33"/>
  <c r="E34" i="33"/>
  <c r="E33" i="33"/>
  <c r="E32" i="33"/>
  <c r="E31" i="33"/>
  <c r="F29" i="33"/>
  <c r="D29" i="33"/>
  <c r="E28" i="33"/>
  <c r="E27" i="33"/>
  <c r="E26" i="33"/>
  <c r="E25" i="33"/>
  <c r="E24" i="33"/>
  <c r="E23" i="33"/>
  <c r="E22" i="33"/>
  <c r="E21" i="33"/>
  <c r="E20" i="33"/>
  <c r="E19" i="33"/>
  <c r="E18" i="33"/>
  <c r="E17" i="33"/>
  <c r="E16" i="33"/>
  <c r="E15" i="33"/>
  <c r="E14" i="33"/>
  <c r="E13" i="33"/>
  <c r="E12" i="33"/>
  <c r="E11" i="33"/>
  <c r="E10" i="33"/>
  <c r="E9" i="33"/>
  <c r="E8" i="33"/>
  <c r="E7" i="33"/>
  <c r="E6" i="33"/>
  <c r="F47" i="31"/>
  <c r="D47" i="31"/>
  <c r="D46" i="31"/>
  <c r="E45" i="31"/>
  <c r="E43" i="31"/>
  <c r="F41" i="31"/>
  <c r="D41" i="31"/>
  <c r="E40" i="31"/>
  <c r="E39" i="31"/>
  <c r="E38" i="31"/>
  <c r="E34" i="31"/>
  <c r="E33" i="31"/>
  <c r="E32" i="31"/>
  <c r="E31" i="31"/>
  <c r="F29" i="31"/>
  <c r="D29" i="31"/>
  <c r="E28" i="31"/>
  <c r="E27" i="31"/>
  <c r="E26" i="31"/>
  <c r="E25" i="31"/>
  <c r="E24" i="31"/>
  <c r="E23" i="31"/>
  <c r="E22" i="31"/>
  <c r="E21" i="31"/>
  <c r="E20" i="31"/>
  <c r="E19" i="31"/>
  <c r="E18" i="31"/>
  <c r="E17" i="31"/>
  <c r="E16" i="31"/>
  <c r="E15" i="31"/>
  <c r="E14" i="31"/>
  <c r="E13" i="31"/>
  <c r="E12" i="31"/>
  <c r="E11" i="31"/>
  <c r="E10" i="31"/>
  <c r="E9" i="31"/>
  <c r="E8" i="31"/>
  <c r="E7" i="31"/>
  <c r="E6" i="31"/>
  <c r="F46" i="27"/>
  <c r="D46" i="27"/>
  <c r="D47" i="27" s="1"/>
  <c r="E45" i="27"/>
  <c r="E43" i="27"/>
  <c r="F41" i="27"/>
  <c r="D41" i="27"/>
  <c r="E40" i="27"/>
  <c r="E39" i="27"/>
  <c r="E38" i="27"/>
  <c r="E34" i="27"/>
  <c r="E33" i="27"/>
  <c r="E32" i="27"/>
  <c r="E31" i="27"/>
  <c r="F29" i="27"/>
  <c r="D29" i="27"/>
  <c r="E28" i="27"/>
  <c r="E27" i="27"/>
  <c r="E26" i="27"/>
  <c r="E25" i="27"/>
  <c r="E24" i="27"/>
  <c r="E23" i="27"/>
  <c r="E22" i="27"/>
  <c r="E21" i="27"/>
  <c r="E20" i="27"/>
  <c r="E19" i="27"/>
  <c r="E18" i="27"/>
  <c r="E17" i="27"/>
  <c r="E16" i="27"/>
  <c r="E15" i="27"/>
  <c r="E14" i="27"/>
  <c r="E13" i="27"/>
  <c r="E12" i="27"/>
  <c r="E11" i="27"/>
  <c r="E10" i="27"/>
  <c r="E9" i="27"/>
  <c r="E8" i="27"/>
  <c r="E7" i="27"/>
  <c r="E6" i="27"/>
  <c r="F46" i="21"/>
  <c r="D46" i="21"/>
  <c r="D47" i="21" s="1"/>
  <c r="E45" i="21"/>
  <c r="E43" i="21"/>
  <c r="F41" i="21"/>
  <c r="D41" i="21"/>
  <c r="E40" i="21"/>
  <c r="E39" i="21"/>
  <c r="E38" i="21"/>
  <c r="E34" i="21"/>
  <c r="E33" i="21"/>
  <c r="E32" i="21"/>
  <c r="E31" i="21"/>
  <c r="F29" i="21"/>
  <c r="D29" i="21"/>
  <c r="E28" i="21"/>
  <c r="E27" i="21"/>
  <c r="E26" i="21"/>
  <c r="E25" i="21"/>
  <c r="E24" i="21"/>
  <c r="E23" i="21"/>
  <c r="E22" i="21"/>
  <c r="E21" i="21"/>
  <c r="E20" i="21"/>
  <c r="E19" i="21"/>
  <c r="E18" i="21"/>
  <c r="E17" i="21"/>
  <c r="E16" i="21"/>
  <c r="E15" i="21"/>
  <c r="E14" i="21"/>
  <c r="E13" i="21"/>
  <c r="E12" i="21"/>
  <c r="E11" i="21"/>
  <c r="E10" i="21"/>
  <c r="E9" i="21"/>
  <c r="E8" i="21"/>
  <c r="E7" i="21"/>
  <c r="E6" i="21"/>
  <c r="E31" i="17"/>
  <c r="E32" i="17"/>
  <c r="E33" i="17"/>
  <c r="E34" i="17"/>
  <c r="E38" i="17"/>
  <c r="E39" i="17"/>
  <c r="E40" i="17"/>
  <c r="F47" i="33" l="1"/>
  <c r="F30" i="30"/>
  <c r="E16" i="25"/>
  <c r="F47" i="27"/>
  <c r="E29" i="24"/>
  <c r="F30" i="24"/>
  <c r="F47" i="21"/>
  <c r="E16" i="36"/>
  <c r="E29" i="36"/>
  <c r="E22" i="36"/>
  <c r="E22" i="30"/>
  <c r="E16" i="30"/>
  <c r="E29" i="30"/>
  <c r="E29" i="25"/>
  <c r="E22" i="25"/>
  <c r="E22" i="24"/>
  <c r="E16" i="24"/>
  <c r="E20" i="34"/>
  <c r="E20" i="32"/>
  <c r="E20" i="26"/>
  <c r="E20" i="23"/>
  <c r="D23" i="19"/>
  <c r="F23" i="19"/>
  <c r="E6" i="18"/>
  <c r="E45" i="17"/>
  <c r="F46" i="17"/>
  <c r="F41" i="17"/>
  <c r="D41" i="17"/>
  <c r="F29" i="17"/>
  <c r="E18" i="17"/>
  <c r="D29" i="17"/>
  <c r="F47" i="17" l="1"/>
  <c r="E6" i="17"/>
  <c r="R14" i="23" l="1"/>
  <c r="R13" i="23"/>
  <c r="R12" i="23"/>
  <c r="R11" i="23"/>
  <c r="R10" i="23"/>
  <c r="R9" i="23"/>
  <c r="R8" i="23"/>
  <c r="R7" i="23"/>
  <c r="R6" i="23"/>
  <c r="D29" i="20"/>
  <c r="E27" i="20"/>
  <c r="E26" i="20"/>
  <c r="E25" i="20"/>
  <c r="E24" i="20"/>
  <c r="D22" i="20"/>
  <c r="E20" i="20"/>
  <c r="E19" i="20"/>
  <c r="E18" i="20"/>
  <c r="D16" i="20"/>
  <c r="E14" i="20"/>
  <c r="E13" i="20"/>
  <c r="E12" i="20"/>
  <c r="E11" i="20"/>
  <c r="E10" i="20"/>
  <c r="D8" i="20"/>
  <c r="E7" i="20"/>
  <c r="E6" i="20"/>
  <c r="E22" i="19"/>
  <c r="E21" i="19"/>
  <c r="E20" i="19"/>
  <c r="E19" i="19"/>
  <c r="E18" i="19"/>
  <c r="E17" i="19"/>
  <c r="E16" i="19"/>
  <c r="E15" i="19"/>
  <c r="E14" i="19"/>
  <c r="E13" i="19"/>
  <c r="E12" i="19"/>
  <c r="E11" i="19"/>
  <c r="E10" i="19"/>
  <c r="E9" i="19"/>
  <c r="E8" i="19"/>
  <c r="E7" i="19"/>
  <c r="E6" i="19"/>
  <c r="D46" i="17"/>
  <c r="D47" i="17" s="1"/>
  <c r="E43" i="17"/>
  <c r="E28" i="17"/>
  <c r="E27" i="17"/>
  <c r="E26" i="17"/>
  <c r="E25" i="17"/>
  <c r="E24" i="17"/>
  <c r="E23" i="17"/>
  <c r="E22" i="17"/>
  <c r="E21" i="17"/>
  <c r="E20" i="17"/>
  <c r="E19" i="17"/>
  <c r="E17" i="17"/>
  <c r="E16" i="17"/>
  <c r="E15" i="17"/>
  <c r="E14" i="17"/>
  <c r="E13" i="17"/>
  <c r="E12" i="17"/>
  <c r="E11" i="17"/>
  <c r="E10" i="17"/>
  <c r="E9" i="17"/>
  <c r="E8" i="17"/>
  <c r="E7" i="17"/>
  <c r="E16" i="20" l="1"/>
  <c r="D30" i="20"/>
  <c r="E20" i="18"/>
  <c r="E29" i="20"/>
  <c r="E22" i="20"/>
</calcChain>
</file>

<file path=xl/sharedStrings.xml><?xml version="1.0" encoding="utf-8"?>
<sst xmlns="http://schemas.openxmlformats.org/spreadsheetml/2006/main" count="1463" uniqueCount="279">
  <si>
    <t>Értékelőlap_Forgalmazói kategóriák</t>
  </si>
  <si>
    <t>Szakértő neve:</t>
  </si>
  <si>
    <t>Sorszám</t>
  </si>
  <si>
    <t>Pályázatszám, iktatószám</t>
  </si>
  <si>
    <t>Pályázó neve</t>
  </si>
  <si>
    <t>Igényelt nettó kiadás Ft</t>
  </si>
  <si>
    <t>Összes pont</t>
  </si>
  <si>
    <t>Értékelő kurátor megjegyzése, indoklás</t>
  </si>
  <si>
    <t>Összesen:</t>
  </si>
  <si>
    <t>Mindösszesen:</t>
  </si>
  <si>
    <t>Értékelőlap_Színház I kategóriák</t>
  </si>
  <si>
    <r>
      <rPr>
        <b/>
        <sz val="8"/>
        <color indexed="8"/>
        <rFont val="Calibri"/>
        <family val="2"/>
        <charset val="238"/>
      </rPr>
      <t xml:space="preserve">I. Általános szempontok (0-10 pont):                                  </t>
    </r>
    <r>
      <rPr>
        <sz val="8"/>
        <color indexed="8"/>
        <rFont val="Calibri"/>
        <family val="2"/>
        <charset val="238"/>
      </rPr>
      <t xml:space="preserve">1. A működés folyamatossága.
2. A tevékenység tudatos alakítása 
3. A pályázat megvalósíthatósága, figyelemmel a pályázó szakmai múltjára és gazdasági körülményeire
4. A pályázat kidolgozottsága és áttekinthetősége 
</t>
    </r>
  </si>
  <si>
    <r>
      <t>II</t>
    </r>
    <r>
      <rPr>
        <b/>
        <sz val="8"/>
        <color indexed="8"/>
        <rFont val="Calibri"/>
        <family val="2"/>
        <charset val="238"/>
      </rPr>
      <t xml:space="preserve">. Művészeti-szakmai szempontok (0-50 pont):                                                                                                                                                    Tervezés 
</t>
    </r>
    <r>
      <rPr>
        <sz val="8"/>
        <color indexed="8"/>
        <rFont val="Calibri"/>
        <family val="2"/>
        <charset val="238"/>
      </rPr>
      <t xml:space="preserve">5. A művészeti koncepció tudatossága, következetessége
6. Tervszerűség a pályázó alkotói vagy forgalmazói programjában 
7. Tudatosság a témaválasztásban, továbbá a befogadó célcsoport kiválasztásában (például a gyermek- és ifjúsági korosztálynak, időskorúaknak, kultúrától elzárt közösségeknek szóló előadások bemutatását illetően)
8. A bemutatott produkciók életpályája (továbbjátszása, utógondozása)
</t>
    </r>
    <r>
      <rPr>
        <b/>
        <sz val="8"/>
        <color indexed="8"/>
        <rFont val="Calibri"/>
        <family val="2"/>
        <charset val="238"/>
      </rPr>
      <t xml:space="preserve">Innováció </t>
    </r>
    <r>
      <rPr>
        <sz val="8"/>
        <color indexed="8"/>
        <rFont val="Calibri"/>
        <family val="2"/>
        <charset val="238"/>
      </rPr>
      <t xml:space="preserve">
9. A tartalom kifejtésére használt kortárs formanyelv fejlesztése, illetve a forgalmazásban az innovatív művészeti formációk bemutatása
10. Interdiszciplináris, összművészeti elemek
</t>
    </r>
    <r>
      <rPr>
        <b/>
        <sz val="8"/>
        <color indexed="8"/>
        <rFont val="Calibri"/>
        <family val="2"/>
        <charset val="238"/>
      </rPr>
      <t xml:space="preserve">Visszacsatolás </t>
    </r>
    <r>
      <rPr>
        <sz val="8"/>
        <color indexed="8"/>
        <rFont val="Calibri"/>
        <family val="2"/>
        <charset val="238"/>
      </rPr>
      <t xml:space="preserve">
11. Közönségkapcsolatok (kérdőíves felmérés eredménye, pedagógusi visszajelzések, közösségi média, blog, honlap látogatottságának mértéke, pártolói kör)
12. Közönségépítés (közönségtalálkozók, pártolói programok, közvetlen kapcsolatok kialakítása oktatási intézményekkel) 
13. Hazai és külföldi médiamegjelenés, kritika
</t>
    </r>
    <r>
      <rPr>
        <b/>
        <sz val="8"/>
        <color indexed="8"/>
        <rFont val="Calibri"/>
        <family val="2"/>
        <charset val="238"/>
      </rPr>
      <t>Szakmai aktivitás, együttműködések</t>
    </r>
    <r>
      <rPr>
        <sz val="8"/>
        <color indexed="8"/>
        <rFont val="Calibri"/>
        <family val="2"/>
        <charset val="238"/>
      </rPr>
      <t xml:space="preserve"> 
14. Hazai és külföldi vendégjátékok, külföldi vendégművészek, társulatok fogadása, részvétel nemzetközi projektekben
15. Részvétel hazai vagy külföldi szakmai képzések, csereprogramokban, konferenciákon, workshopokon, ernyőszervezetek, szakmai szervezetek munkájában, fesztiválszervezésben. 
16. Együttműködés hazai, határontúli magyar és külföldi művészeti szervezetekkel, alkotókkal
17. A pályázó saját tevékenységének dokumentálása (archiválás, nyomtatott vagy digitális archívum, nyilvánosan elérhető szöveges és vizuális tartalmak)
</t>
    </r>
    <r>
      <rPr>
        <b/>
        <sz val="8"/>
        <color indexed="8"/>
        <rFont val="Calibri"/>
        <family val="2"/>
        <charset val="238"/>
      </rPr>
      <t xml:space="preserve">
</t>
    </r>
  </si>
  <si>
    <r>
      <rPr>
        <b/>
        <sz val="8"/>
        <color indexed="8"/>
        <rFont val="Calibri"/>
        <family val="2"/>
        <charset val="238"/>
      </rPr>
      <t>III. Társadalmi szerepvállalás, közhasznúsági szempontok (0-15 pont):</t>
    </r>
    <r>
      <rPr>
        <sz val="8"/>
        <color indexed="8"/>
        <rFont val="Calibri"/>
        <family val="2"/>
        <charset val="238"/>
      </rPr>
      <t xml:space="preserve">
18. Aktivitás kulturálisan és/vagy társadalmilag hátrányos helyzetű csoportokkal való kapcsolattartásban
19. Szakmai oktatási, felzárkóztató vagy munkahelyteremtő projekt szervezése, közreműködés ilyen jellegű tevékenységben
20. Tehetséggondozási tevékenység
21. Önkéntes tevékenység, önkéntesek foglalkoztatása
22. Közösségi hatás (a pályázó tevékenységének hatása a helyi közösségekre, a társadalmi aktivitásra, az önszerveződésre)
23. Székhely településen kívüli regionális vagy országos, határon túli tevékenység gyakorlata, hatókör 
24. Átláthatóság (működési tevékenységi adatok nyilvánossága, hozzáférhetőségének biztosítása)
</t>
    </r>
  </si>
  <si>
    <t>Értékelőlap_Színház II kategóriák</t>
  </si>
  <si>
    <r>
      <t>II</t>
    </r>
    <r>
      <rPr>
        <b/>
        <sz val="8"/>
        <color indexed="8"/>
        <rFont val="Calibri"/>
        <family val="2"/>
        <charset val="238"/>
      </rPr>
      <t>. Művészeti-szakmai szempontok (0-20 pont):                                                                                                                                                    Művészi tartalom</t>
    </r>
    <r>
      <rPr>
        <sz val="8"/>
        <color indexed="8"/>
        <rFont val="Calibri"/>
        <family val="2"/>
        <charset val="238"/>
      </rPr>
      <t xml:space="preserve">
5. Repertoár sokszínűsége, értékőrzés és megújulás érvényesülése, sajátos karakter, adottságok, helyszínhez, közönséghez köthető specifikumok és lehetőségek kiaknázása, tudatosság.
6. Szakmai felkészültség, színvonal
7. Összművészeti/társművészeti elemek megjelenése, jellege.
8. Kooperáció más művészeti szervezettel (gyakoriság, tervszerűség, produktivitás, progresszivitás, kölcsönösség), nemzetközi szakmai jelenlét (fesztiválrészvétel, vendégjáték-szervezés, meghívás teljesítése) és hatékonysága;
Kortárs és klasszikus magyar művek megjelenése.
9. Határon túli magyar művészekkel, szervezetekkel kialakított kapcsolatrendszer.
</t>
    </r>
    <r>
      <rPr>
        <b/>
        <sz val="8"/>
        <color indexed="8"/>
        <rFont val="Calibri"/>
        <family val="2"/>
        <charset val="238"/>
      </rPr>
      <t xml:space="preserve">Visszacsatolás, eredményesség </t>
    </r>
    <r>
      <rPr>
        <sz val="8"/>
        <color indexed="8"/>
        <rFont val="Calibri"/>
        <family val="2"/>
        <charset val="238"/>
      </rPr>
      <t xml:space="preserve">
10. Közönség aktivitása, bevonása, mérése, eredményeinek hatása és megjelentetése a szakmai-művészeti munkában, felületek lehetőségeinek kiaknázása (kérdőívezés, találkozó, webaktivitás, pártolói rendszer), új közönségrétegek bevonása.
11. Transzparens működés jellemzői (naprakész információszolgáltatás, kommunikációs felületek használata, üvegzseb).
12. Hazai és külföldi média megjelenés mértéke, rendszeressége, tematikája, illetve hazai és külföldi kritikában, szakmai sajtóban való megjelenés.
</t>
    </r>
    <r>
      <rPr>
        <b/>
        <sz val="8"/>
        <color indexed="8"/>
        <rFont val="Calibri"/>
        <family val="2"/>
        <charset val="238"/>
      </rPr>
      <t xml:space="preserve">Szakmai aktivitás </t>
    </r>
    <r>
      <rPr>
        <sz val="8"/>
        <color indexed="8"/>
        <rFont val="Calibri"/>
        <family val="2"/>
        <charset val="238"/>
      </rPr>
      <t xml:space="preserve">
13. Hazai vagy külföldi képzések, csereprogramok, konferenciák, workshopok, stb. látogatása, illetve azok szervezésében, továbbá hazai vagy külföldi fesztivál, szakmai rendezvény szervezésében való közreműködés.
14. Tehetséggondozás gyakorlata, koncepciója.
15. Szakirányú végzettséggel rendelkező személy alkalmazottként vagy munkavégzésre irányuló egyéb jogviszonyban való alkalmazása.
</t>
    </r>
  </si>
  <si>
    <r>
      <rPr>
        <b/>
        <sz val="8"/>
        <color indexed="8"/>
        <rFont val="Calibri"/>
        <family val="2"/>
        <charset val="238"/>
      </rPr>
      <t>III. Társadalmi szerepvállalás, közhasznúsági szempontok (0-15 pont):</t>
    </r>
    <r>
      <rPr>
        <sz val="8"/>
        <color indexed="8"/>
        <rFont val="Calibri"/>
        <family val="2"/>
        <charset val="238"/>
      </rPr>
      <t xml:space="preserve">
16. Székhely településen kívüli regionális vagy országos tevékenység gyakorlata, hatókör.
17. Közösség- és társadalomépítő tevékenység gyakorlata (regionális kulturális alapellátásban betöltött szerep, helyi identitás) koncepciója.
18. Kulturálisan és/vagy társadalmilag hátrányos helyzetű csoportokkal való foglalkozás, kapcsolattartás gyakorlata, koncepciója.
19. Országos/regionális turisztikai jelentőség.
</t>
    </r>
  </si>
  <si>
    <t>Értékelőlap_Táncművészet kategóriák</t>
  </si>
  <si>
    <t xml:space="preserve"> Forgalmazó - Ernyőszervezet                                                             minimum 5 000 000 Ft, maximum 20 000 000 Ft adható</t>
  </si>
  <si>
    <t>Forgalmazó - Produkciós szervezet                                                  minimum 5 000 000 Ft, maximum 20 000 000 Ft adható</t>
  </si>
  <si>
    <t xml:space="preserve"> Forgalmazó - Befogadó színház                                                         minimum 5 000 000 Ft, maximum 50 000 000 Ft adható</t>
  </si>
  <si>
    <t xml:space="preserve"> Színház I  - állandó játszóhellyel nem rendelkező előadó-művészeti szervezetek             minimum 3 000 000 Ft, maximum 35 000 000 Ft adható
</t>
  </si>
  <si>
    <t xml:space="preserve"> Színház I. - színházi nevelési előadó-művészeti szervezetek                                              minimum 3 000 000 Ft, maximum 35 000 000 Ft adható</t>
  </si>
  <si>
    <t xml:space="preserve"> Színház I. - állandó játszóhellyel rendelkező előadó-művészeti szervezetek                     minimum 5 000 000 Ft, maximum 50 000 000 Ft adható</t>
  </si>
  <si>
    <r>
      <t xml:space="preserve">Pontozni az egyes szempontcsoportoknál megadott pontok szerint kell. </t>
    </r>
    <r>
      <rPr>
        <b/>
        <sz val="10"/>
        <color indexed="10"/>
        <rFont val="Arial CE"/>
        <charset val="238"/>
      </rPr>
      <t>ELÉRHETŐ PONTSZÁM 100 Pont.</t>
    </r>
    <r>
      <rPr>
        <b/>
        <sz val="10"/>
        <rFont val="Arial CE"/>
        <family val="2"/>
        <charset val="238"/>
      </rPr>
      <t xml:space="preserve"> </t>
    </r>
  </si>
  <si>
    <r>
      <t xml:space="preserve">Pontozni az egyes szempontcsoportoknál megadott pontok szerint kell.  </t>
    </r>
    <r>
      <rPr>
        <b/>
        <sz val="10"/>
        <color indexed="10"/>
        <rFont val="Arial CE"/>
        <charset val="238"/>
      </rPr>
      <t>ELÉRHETŐ PONTSZÁM 100 Pont.</t>
    </r>
    <r>
      <rPr>
        <b/>
        <sz val="10"/>
        <rFont val="Arial CE"/>
        <family val="2"/>
        <charset val="238"/>
      </rPr>
      <t xml:space="preserve"> </t>
    </r>
  </si>
  <si>
    <t>Zeusz Milf Nonprofit Kft.</t>
  </si>
  <si>
    <t>TÁP Színház és Összművészeti Alapítvány</t>
  </si>
  <si>
    <t>Figurina Kulturális Egyesület</t>
  </si>
  <si>
    <t>Pintér Béla és Társulata</t>
  </si>
  <si>
    <t>Zanotta-Art Kulturális és Művészeti Egyesület</t>
  </si>
  <si>
    <t>Dollár Papa Gyermekei Színházi Közhasznú Egyesület</t>
  </si>
  <si>
    <t>Kacsacsőrű Művészeti Nonprofit Korlátolt Felelősségű Társaság</t>
  </si>
  <si>
    <t>Aranyszamár Színház Közművelődési Egyesület</t>
  </si>
  <si>
    <t>Erős Táncért Alapítvány</t>
  </si>
  <si>
    <t>Láthatáron Közhasznú Egyesület</t>
  </si>
  <si>
    <t>Sztereó Művészeti Közhasznú Egyesület</t>
  </si>
  <si>
    <t>PanoDráma Nonprofit Kft.</t>
  </si>
  <si>
    <t>VG Events Produkciós Nonprofit Közhasznú Kft.</t>
  </si>
  <si>
    <t>Élőkép Művészeti Közhasznú Egyesület</t>
  </si>
  <si>
    <t>Utca-SzAK (Színházi Alkotóközösség) Kulturális Egyesület</t>
  </si>
  <si>
    <t>Baltazár Színház Alapítvány</t>
  </si>
  <si>
    <t>Maladype Színház Közhasznú Egyesület</t>
  </si>
  <si>
    <t>Térszínház Egyesület</t>
  </si>
  <si>
    <t>Stúdió "K" Alapítvány</t>
  </si>
  <si>
    <t>Káva Kulturális Műhely Egyesület</t>
  </si>
  <si>
    <t>Nyitott Kör Egyesület</t>
  </si>
  <si>
    <t>Városi Színház Művészeti Közhasznú Nonprofit Korlátolt Felelősségű Társaság</t>
  </si>
  <si>
    <t>Nézőművészeti Kulturális Közhasznú Nonprofit Korlátolt Felelősségű Társaság</t>
  </si>
  <si>
    <t>Astoria Színházi Közművelődési Egyesület</t>
  </si>
  <si>
    <t>Holdvilág Kamaraszínház Kulturális Egyesület</t>
  </si>
  <si>
    <t>THEA Theatre Entertainment &amp; Art Nonprofit Kft.</t>
  </si>
  <si>
    <t>Kettőspont Kulturális és Művészeti Alapítvány</t>
  </si>
  <si>
    <t>OFF Alapítvány</t>
  </si>
  <si>
    <t>L1 Független Művészek Közhasznú Egyesület</t>
  </si>
  <si>
    <t>Kontakt Táncért Alapítvány</t>
  </si>
  <si>
    <t>CLARISONUS KÖZHASZNÚ NONPROFIT KFT.</t>
  </si>
  <si>
    <t>Jövőtánc Közhasznú Nonprofit Kft.</t>
  </si>
  <si>
    <t>MEDÁLIÁK Művészeti, Kulturális és Oktatási Egyesület</t>
  </si>
  <si>
    <t>Érintéspont Művészeti Alapítvány</t>
  </si>
  <si>
    <t>Artus Kortárs Művészeti Egyesület</t>
  </si>
  <si>
    <t>Góbi Közhasznú Kulturális Egyesület</t>
  </si>
  <si>
    <t>Tünet Kulturális és Művészeti Közhasznú Nonprofit Korlátolt Felelősségű Társaság</t>
  </si>
  <si>
    <t>GK Társulat Nonprofit Kft.</t>
  </si>
  <si>
    <t>Parnasszus Táncművészeti Alapítvány</t>
  </si>
  <si>
    <t>AULEA Alapítvány az előadóművészetekért</t>
  </si>
  <si>
    <t>Dadu-Art Művészeti Szolgáltató Nonprofit Közhasznú Kft.</t>
  </si>
  <si>
    <t>Kortárs Táncért és Jelelő Színházért Alapítvány</t>
  </si>
  <si>
    <t>Pro Progressione Kulturális Közhasznú Nonprofit Kft.</t>
  </si>
  <si>
    <t>Katlan Csoport Közhasznú Kulturális Egyesület</t>
  </si>
  <si>
    <t>II.Kerületi Kulturális Közhasznú Nonprofit Kft.</t>
  </si>
  <si>
    <t>MU Színház Egyesület</t>
  </si>
  <si>
    <t>Független Színművészetért Alapítvány</t>
  </si>
  <si>
    <t>Szkéné Színház Nonprofit Közhasznú Kft.</t>
  </si>
  <si>
    <t>Manna Produkció Nonprofit Kft.</t>
  </si>
  <si>
    <t>Orkesztika Alapítvány</t>
  </si>
  <si>
    <t>Új Előadóművészeti Alapítvány</t>
  </si>
  <si>
    <t>SÍN Művészeti és Kulturális Nonprofit Kft.</t>
  </si>
  <si>
    <t>Műhely Alapítvány</t>
  </si>
  <si>
    <t>Javasolt összeg (rendelkezésre áll:           146 000 000 Ft)</t>
  </si>
  <si>
    <t>Forgalmazó - Produkciós ház                                                  minimum 5 000 000 Ft, maximum50 000 000 Ft adható</t>
  </si>
  <si>
    <t>Javasolt összeg (rendelkezésre áll:           127 500 000 Ft)</t>
  </si>
  <si>
    <t>Javasolt összeg (rendelkezésre áll:           180 000 000 Ft)</t>
  </si>
  <si>
    <t>Javasolt összeg (rendelkezésre áll:           80 000 000 Ft)</t>
  </si>
  <si>
    <t>Ebben a kategóriában nem érkezett be pályázat</t>
  </si>
  <si>
    <t xml:space="preserve">  Táncművészet- állandó játszóhellyel rendelkező előadó-művészeti szervezetek          minimum 5 000 000 Ft, maximum 50 000 000 Ft adható</t>
  </si>
  <si>
    <t xml:space="preserve"> Színház II                  minimum 3 000 000 Ft, maximum 50 000 000 Ft adható</t>
  </si>
  <si>
    <t>Táncművészet - állandó játszóhellyel nem rendelkező előadó-művészeti szervezetek  minimum 3 000 000 Ft, 
maximum 35 000 000 Ft adható</t>
  </si>
  <si>
    <t>EMMI-MUK-21-BP-SZ-A-0001</t>
  </si>
  <si>
    <t>EMMI-MUK-21-BP-SZ-A-0002</t>
  </si>
  <si>
    <t>EMMI-MUK-21-BP-SZ-A-0003</t>
  </si>
  <si>
    <t>EMMI-MUK-21-BP-SZ-A-0004</t>
  </si>
  <si>
    <t>Fortesz-Varesz Nonprofit KFT</t>
  </si>
  <si>
    <t>EMMI-MUK-21-BP-SZ-A-0005</t>
  </si>
  <si>
    <t>EMMI-MUK-21-BP-SZ-A-0006</t>
  </si>
  <si>
    <t>EMMI-MUK-21-BP-SZ-A-0007</t>
  </si>
  <si>
    <t>EMMI-MUK-21-BP-SZ-A-0008</t>
  </si>
  <si>
    <t>Dramatic Art Kulturális és Szolgáltató Közhasznú Nonprofit Korlátolt  Felelősségű Társaság</t>
  </si>
  <si>
    <t>EMMI-MUK-21-BP-SZ-A-0009</t>
  </si>
  <si>
    <t>EMMI-MUK-21-BP-SZ-A-0010</t>
  </si>
  <si>
    <t>EMMI-MUK-21-BP-SZ-A-0011</t>
  </si>
  <si>
    <t>ZSADONS Nonprofit Közhasznú Korlátolt Felelősségű Társaság</t>
  </si>
  <si>
    <t>EMMI-MUK-21-BP-SZ-A-0012</t>
  </si>
  <si>
    <t>Hétmesedomb Produkciós Nonprofit Köszhasznú Kft</t>
  </si>
  <si>
    <t>EMMI-MUK-21-BP-SZ-A-0013</t>
  </si>
  <si>
    <t>EMMI-MUK-21-BP-SZ-A-0014</t>
  </si>
  <si>
    <t>EMMI-MUK-21-BP-SZ-A-0015</t>
  </si>
  <si>
    <t>EMMI-MUK-21-BP-SZ-A-0016</t>
  </si>
  <si>
    <t>Andaxínház Színjátszó Egyesület</t>
  </si>
  <si>
    <t>EMMI-MUK-21-BP-SZ-A-0017</t>
  </si>
  <si>
    <t>Társalkotó Egyesület</t>
  </si>
  <si>
    <t>EMMI-MUK-21-BP-SZ-A-0018</t>
  </si>
  <si>
    <t>EMMI-MUK-21-BP-SZ-A-0019</t>
  </si>
  <si>
    <t>EMMI-MUK-21-BP-SZ-A-0020</t>
  </si>
  <si>
    <t>SOLSTICE Produkció Közhasznú Nonprofit Korlátolt Felelősségű Társaság</t>
  </si>
  <si>
    <t>EMMI-MUK-21-BP-SZ-A-0021</t>
  </si>
  <si>
    <t>Szegedi Látványszínház Közhasznú Egyesület</t>
  </si>
  <si>
    <t>EMMI-MUK-21-BP-SZ-A-0022</t>
  </si>
  <si>
    <t>Zikkurat Színpadi Ügynökség Nonprofit Közhasznú Kft</t>
  </si>
  <si>
    <t>EMMI-MUK-21-BP-SZ-A-0023</t>
  </si>
  <si>
    <t>Scallabouche Non-profit Kft.</t>
  </si>
  <si>
    <t>EMMI-MUK-21-BP-SZ-B-0001</t>
  </si>
  <si>
    <t>EMMI-MUK-21-BP-SZ-B-0002</t>
  </si>
  <si>
    <t>EMMI-MUK-21-BP-SZ-B-0003</t>
  </si>
  <si>
    <t>EMMI-MUK-21-BP-SZ-B-0004</t>
  </si>
  <si>
    <t>EMMI-MUK-21-BP-SZ-B-0005</t>
  </si>
  <si>
    <t>Itt és Most Társulat Művészeti Alapítvány</t>
  </si>
  <si>
    <t>EMMI-MUK-21-BP-SZ-B-0006</t>
  </si>
  <si>
    <t>MárkusZínház Közhasznú Alapítvány</t>
  </si>
  <si>
    <t>EMMI-MUK-21-BP-SZ-B-0007</t>
  </si>
  <si>
    <t>EMMI-MUK-21-BP-SZ-B-0008</t>
  </si>
  <si>
    <t>Kreatív Bázis Alapítvány</t>
  </si>
  <si>
    <t>EMMI-MUK-21-BP-SZ-B-0009</t>
  </si>
  <si>
    <t>Új Alkotóműhely Egyesület</t>
  </si>
  <si>
    <t>EMMI-MUK-21-BP-SZ-B-0010</t>
  </si>
  <si>
    <t>Fischer Iván Alapítvány</t>
  </si>
  <si>
    <t>EMMI-MUK-21-BP-SZ-C-0001</t>
  </si>
  <si>
    <t>EMMI-MUK-21-BP-SZ-C-0002</t>
  </si>
  <si>
    <t>Kerekasztal Társulás</t>
  </si>
  <si>
    <t>EMMI-MUK-21-BP-SZ-C-0003</t>
  </si>
  <si>
    <t>EMMI-MUK-21-BP-SZ-II-0001</t>
  </si>
  <si>
    <t>EMMI-MUK-21-BP-SZ-II-0002</t>
  </si>
  <si>
    <t>EMMI-MUK-21-BP-SZ-II-0003</t>
  </si>
  <si>
    <t>EMMI-MUK-21-BP-SZ-II-0004</t>
  </si>
  <si>
    <t>Színészképző Stúdió Alapítvány</t>
  </si>
  <si>
    <t>EMMI-MUK-21-BP-SZ-II-0005</t>
  </si>
  <si>
    <t>EMMI-MUK-21-BP-SZ-II-0006</t>
  </si>
  <si>
    <t>ÁGENS TÁRSULAT KÖZHASZNÚ EGYESÜLET</t>
  </si>
  <si>
    <t>EMMI-MUK-21-BP-SZ-II-0007</t>
  </si>
  <si>
    <t>JÁTÉKSZÍN TERÉZKÖRÚTI SZÍNHÁZ NONPROFIT KÖZHASZNÚ KFT</t>
  </si>
  <si>
    <t>EMMI-MUK-21-BP-SZ-II-0008</t>
  </si>
  <si>
    <t>EMMI-MUK-21-BP-SZ-II-0009</t>
  </si>
  <si>
    <t>Equus Produkció Nonprofit Közhasznú Kft.</t>
  </si>
  <si>
    <t>EMMI-MUK-21-BP-SZ-II-0010</t>
  </si>
  <si>
    <t>EMMI-MUK-21-BP-SZ-II-0011</t>
  </si>
  <si>
    <t>EMMI-MUK-21-BP-SZ-II-0012</t>
  </si>
  <si>
    <t>EMMI-MUK-21-BP-SZ-II-0013</t>
  </si>
  <si>
    <t>EMMI-MUK-21-BP-SZ-II-0014</t>
  </si>
  <si>
    <t>Pesti Művész Színház Színházi Egyesület</t>
  </si>
  <si>
    <t>EMMI-MUK-21-BP-TANC-A-0001</t>
  </si>
  <si>
    <t>Bihari János Kulturális Egyesület</t>
  </si>
  <si>
    <t>EMMI-MUK-21-BP-TANC-A-0002</t>
  </si>
  <si>
    <t>Magyar Mozdulatművészeti Társulat Közhasznú Nonprofit Kft.</t>
  </si>
  <si>
    <t>EMMI-MUK-21-BP-TANC-A-0003</t>
  </si>
  <si>
    <t>EMMI-MUK-21-BP-TANC-A-0004</t>
  </si>
  <si>
    <t>EMMI-MUK-21-BP-TANC-A-0005</t>
  </si>
  <si>
    <t>EMMI-MUK-21-BP-TANC-A-0006</t>
  </si>
  <si>
    <t>EMMI-MUK-21-BP-TANC-A-0007</t>
  </si>
  <si>
    <t>EMMI-MUK-21-BP-TANC-A-0008</t>
  </si>
  <si>
    <t>EMMI-MUK-21-BP-TANC-A-0009</t>
  </si>
  <si>
    <t>EMMI-MUK-21-BP-TANC-A-0010</t>
  </si>
  <si>
    <t>EMMI-MUK-21-BP-TANC-A-0011</t>
  </si>
  <si>
    <t>EMMI-MUK-21-BP-TANC-A-0012</t>
  </si>
  <si>
    <t>EMMI-MUK-21-BP-TANC-A-0013</t>
  </si>
  <si>
    <t>EMMI-MUK-21-BP-TANC-A-0014</t>
  </si>
  <si>
    <t>EMMI-MUK-21-BP-TANC-A-0015</t>
  </si>
  <si>
    <t>EMMI-MUK-21-BP-TANC-A-0016</t>
  </si>
  <si>
    <t>EMMI-MUK-21-BP-TANC-A-0017</t>
  </si>
  <si>
    <t>EMMI-MUK-21-BP-FORG-ERNY-0001</t>
  </si>
  <si>
    <t>EMMI-MUK-21-BP-FORG-ERNY-0002</t>
  </si>
  <si>
    <t>EMMI-MUK-21-BP-FORG-BEF-0001</t>
  </si>
  <si>
    <t>Függetlenül Egymással Közhasznú Egyesület</t>
  </si>
  <si>
    <t>EMMI-MUK-21-BP-FORG-BEF-0002</t>
  </si>
  <si>
    <t>EMMI-MUK-21-BP-FORG-BEF-0003</t>
  </si>
  <si>
    <t>Bakelit Multi Art Center Alapítvány</t>
  </si>
  <si>
    <t>EMMI-MUK-21-BP-FORG-BEF-0004</t>
  </si>
  <si>
    <t>Fészek Művészklub</t>
  </si>
  <si>
    <t>EMMI-MUK-21-BP-FORG-BEF-0005</t>
  </si>
  <si>
    <t>EMMI-MUK-21-BP-FORG-BEF-0006</t>
  </si>
  <si>
    <t>EMMI-MUK-21-BP-FORG-PROD-0001</t>
  </si>
  <si>
    <t>Ginger és Fred Színházművészeti Alapítvány</t>
  </si>
  <si>
    <t>EMMI-MUK-21-BP-FORG-PROD-0002</t>
  </si>
  <si>
    <t>EMMI-MUK-21-BP-FORG-PROD-0003</t>
  </si>
  <si>
    <t>Art's Harmony Szabad Művészeti Társaság</t>
  </si>
  <si>
    <t>EMMI-MUK-21-BP-FORG-PROD-0004</t>
  </si>
  <si>
    <t>Artopolis Művészeti és Kulturális Közhasznú Egyesület</t>
  </si>
  <si>
    <t>EMMI-MUK-21-BP-FORG-PRODHAZ-0001</t>
  </si>
  <si>
    <t>EMMI-MUK-21-BP-FORG-PRODHAZ-0002</t>
  </si>
  <si>
    <t>EMMI-MUK-21-BP-FORG-PRODHAZ-0003</t>
  </si>
  <si>
    <t>EMMI-MUK-21-BP-FORG-PRODHAZ-0004</t>
  </si>
  <si>
    <t>FONÓ BUDAI ZENEHÁZ Kultúrális és Szolgáltató Nonprofit Korlátolt Felelősségű Társaság</t>
  </si>
  <si>
    <t>EMMI-MUK-21-BP-FORG-PRODHAZ-0005</t>
  </si>
  <si>
    <r>
      <rPr>
        <b/>
        <sz val="8"/>
        <color indexed="8"/>
        <rFont val="Calibri"/>
        <family val="2"/>
        <charset val="238"/>
      </rPr>
      <t>V. Gazdálkodási szempontok (0-13 pont)</t>
    </r>
    <r>
      <rPr>
        <sz val="8"/>
        <color indexed="8"/>
        <rFont val="Calibri"/>
        <family val="2"/>
        <charset val="238"/>
      </rPr>
      <t xml:space="preserve">
29. A pályázó által benyújtott költségvetés következetessége
30. Pályázói aktivitás és eredményesség (hazai, EU-s, külföldi források) 
32. Állami forrásból kapott támogatás (EMMI-pályázat, minisztertől, elkülönített állami pénzalapoktól, egyéb központi, fejezeti kezelésű előirányzatból kapott /egyedi/ támogatás) aránya a pályázó összköltségvetésében SZJA 1%-os felajánlások aránya a költségvetés egészében (tárgyévet megelőző év tényadata alapján)
33. A pályázó saját bevételének (jegybevétel, értékesítési bevétel) alakulása a költségvetés egészében (tárgyévet megelőző év tényadata alapján). </t>
    </r>
  </si>
  <si>
    <r>
      <rPr>
        <b/>
        <sz val="8"/>
        <color indexed="8"/>
        <rFont val="Calibri"/>
        <family val="2"/>
        <charset val="238"/>
      </rPr>
      <t xml:space="preserve">I. Általános szempontok (0-20 pont):                                  </t>
    </r>
    <r>
      <rPr>
        <sz val="8"/>
        <color indexed="8"/>
        <rFont val="Calibri"/>
        <family val="2"/>
        <charset val="238"/>
      </rPr>
      <t xml:space="preserve">
1. Feladatellátás folyamatossága.
2. Az előadó-művészeti koncepció (szakmai és működési terv) hitelessége, realitása, megalapozottsága, összhangja.
3. Következetesség, szisztematikus építkezés – következetlenség megjelenése a működésben, elképzelésekben, produktumokban (2020).
4. A pályázati anyag kidolgozottsága, precizitása (teljesség, áttekinthetőség, konkrétumok, általánosságok, hiánypótlás).
</t>
    </r>
  </si>
  <si>
    <r>
      <rPr>
        <b/>
        <sz val="8"/>
        <color indexed="8"/>
        <rFont val="Calibri"/>
        <family val="2"/>
        <charset val="238"/>
      </rPr>
      <t>IV. Hatékonysági szempontok (0-25 pont)</t>
    </r>
    <r>
      <rPr>
        <sz val="8"/>
        <color indexed="8"/>
        <rFont val="Calibri"/>
        <family val="2"/>
        <charset val="238"/>
      </rPr>
      <t xml:space="preserve">
20. Mutatószámok (néző-, bemutató- és előadásszámok) változása (a pandémiai tükrében időarányosan).
21. A hatékony működés érdekében tett (2020. évi) és tervezett (2021. évi) intézkedések, egyedi megoldások.
22. Önkormányzati fenntartású szervezetek esetében továbbá a fenntartó szerepvállalása (megállapodások, gyakorlatok).
23. Marketing-, PR koncepció (alternatív megoldások alkalmazása, költséghatékonyság szempontjainak érvényesülése – 2020).
</t>
    </r>
  </si>
  <si>
    <r>
      <rPr>
        <b/>
        <sz val="8"/>
        <color indexed="8"/>
        <rFont val="Calibri"/>
        <family val="2"/>
        <charset val="238"/>
      </rPr>
      <t>IV. Hatékonysági szempontok (0-12 pont)</t>
    </r>
    <r>
      <rPr>
        <sz val="8"/>
        <color indexed="8"/>
        <rFont val="Calibri"/>
        <family val="2"/>
        <charset val="238"/>
      </rPr>
      <t xml:space="preserve">
25. Mutatószámok (néző-, bemutató- és előadásszámok) alakulása, tendencia (a pandémia tükrében időarányosan) 
26. Éves előadásszám, látogatottság a befogadható nézőszámhoz képest (tárgyévet megelőző év terv- és tényadata, tárgyévi terv összevetése)
27. Marketingcélú ráfordítások aránya a költségvetésben (tárgyévet megelőző év tényadata, tárgyévi terv viszonya)
28. Marketing-, PR koncepció (hagyományos és alternatív megoldások alkalmazása, költséghatékonyság szempontjainak érvényesülése)
</t>
    </r>
  </si>
  <si>
    <r>
      <rPr>
        <b/>
        <sz val="8"/>
        <color indexed="8"/>
        <rFont val="Calibri"/>
        <family val="2"/>
        <charset val="238"/>
      </rPr>
      <t>V. Gazdálkodási szempontok (0-20 pont)</t>
    </r>
    <r>
      <rPr>
        <sz val="8"/>
        <color indexed="8"/>
        <rFont val="Calibri"/>
        <family val="2"/>
        <charset val="238"/>
      </rPr>
      <t xml:space="preserve">
24. Benyújtott költségvetés realitása, precizitása, stabilitása, kidolgozottsága.
25. A gazdaságos működés érdekében, továbbá a saját forrás, bevételnövelés érdekében tett és tervezett intézkedések (szponzoráció stb.)
26. Az éves költségvetés és a művészeti, szakmai koncepció kapcsolata, összhangja, az igényelt támogatási összeg és az éves összköltségvetés aránya.
27. Pályázói aktivitás és eddigi eredményesség (hazai, EU-s, külföldi források).
28. Állami forrásból kapott támogatás (EMMI-pályázat, minisztertől, elkülönített állami pénzalapoktól, egyéb központi, fejezeti kezelésű előirányzatból kapott /egyedi/ támogatás) aránya a pályázó összköltségvetésében.
29. Önkormányzati fenntartású szervezetek esetében a 2020. évi tényleges, illetve a 2021. évi tervezett fenntartói támogatás (és egyéb fenntartói anyagi szerepvállalás) aránya az állami forrásból kapott (elkülönített állami pénzalapok, egyedi döntések) támogatáshoz képest a pályázó összköltségvetésében. együttműködések és cserekapcsolatok költségvetési hasznosulása (hazai és külföldi értékesítés vagy kooperáció megjelenése az összköltségvetésben).
</t>
    </r>
  </si>
  <si>
    <t xml:space="preserve"> Színház I  - állandó játszóhellyel nem rendelkező előadó-művészeti szervezetek             
minimum 3 000 000 Ft, maximum 35 000 000 Ft adható
</t>
  </si>
  <si>
    <t>Javasolt összeg (rendelkezésre áll:              127 500 000 Ft)</t>
  </si>
  <si>
    <t>nincs link a bemutatóhoz</t>
  </si>
  <si>
    <t>nincs hiánya</t>
  </si>
  <si>
    <t>se beszámoló, se link</t>
  </si>
  <si>
    <t>vis maior</t>
  </si>
  <si>
    <t>szakmailag érvénytelen+felszámolás alatt</t>
  </si>
  <si>
    <t>érvénytelen</t>
  </si>
  <si>
    <t>nincs beszámoló</t>
  </si>
  <si>
    <t>rossz helyre pályázott, nincs állandó játszóhelye, így áttettük a játszóhely nélküli kategóriába</t>
  </si>
  <si>
    <t>forráshiány 5 000 000</t>
  </si>
  <si>
    <t>nincs beszámoló, érvénytelen</t>
  </si>
  <si>
    <t>nincsenek linkek, sem jegybevétel, szakmailag érvénytelen</t>
  </si>
  <si>
    <t>szakmailag érvénytelen, no beszámoló</t>
  </si>
  <si>
    <t>nem ide tartozik, amatőr</t>
  </si>
  <si>
    <t>nincs közhasznúsági, szakmailag érvénytelen</t>
  </si>
  <si>
    <t>szakmailag érvénytelen, mert nem képvisel 5 alkotót</t>
  </si>
  <si>
    <t>szakmailag érvénytelen, hiányzik minden a honlapon</t>
  </si>
  <si>
    <t>forráshiány: 5 000 000</t>
  </si>
  <si>
    <t>szakmailag érvénytelen - nem teljesíti a küszöbkritériumokat</t>
  </si>
  <si>
    <t>VIS MAJOR</t>
  </si>
  <si>
    <t>Átsorolva a Színház I/A-ba</t>
  </si>
  <si>
    <t>forráshiányos pályázat 5.000.000 Ft</t>
  </si>
  <si>
    <t>szakmailag érvénytelen - nem teljesíti a kritériumokat</t>
  </si>
  <si>
    <t>szakmailag érvénytelen - nem felel meg a szakmai kritériumoknak (nem képvisel 5 szervezetet, alkotót)</t>
  </si>
  <si>
    <t xml:space="preserve">forráshiányos pályázat 5.000.000 </t>
  </si>
  <si>
    <t>szakmailag érvénytelen (nincs link a bemutatókhoz)</t>
  </si>
  <si>
    <t>szakmailag érvénytelen (hiányzó beszámoló, nincs bemutató link)</t>
  </si>
  <si>
    <t>(nem volt tavaly bemutatója)</t>
  </si>
  <si>
    <t>VIS MAIOR</t>
  </si>
  <si>
    <t>szakmailag érvénytelen (hiányzó beszámoló)</t>
  </si>
  <si>
    <t>szakmailag érvénytelen (honlap nem működik, kitöltetlen az adattábla, nincs bemutató link,  a cég végrehajtás alatt (márc. 18.)</t>
  </si>
  <si>
    <t>szakmailag érvénytelen (hiányzó beszámoló és bemutató link, a költségvetés számszakilag nem megfelelő)</t>
  </si>
  <si>
    <t>áttenni a Színház 1 A kategóriába!</t>
  </si>
  <si>
    <t>FORRÁSHIÁNY 5m</t>
  </si>
  <si>
    <r>
      <rPr>
        <sz val="11"/>
        <color rgb="FFFF0000"/>
        <rFont val="Calibri"/>
        <scheme val="minor"/>
      </rPr>
      <t>szakmailag érvénytelen (hiányzó beszámoló)</t>
    </r>
    <r>
      <rPr>
        <sz val="11"/>
        <color theme="1"/>
        <rFont val="Calibri"/>
        <family val="2"/>
        <charset val="238"/>
        <scheme val="minor"/>
      </rPr>
      <t>, 52 millás eredmény 2018-ban</t>
    </r>
  </si>
  <si>
    <r>
      <rPr>
        <sz val="11"/>
        <color rgb="FFFF0000"/>
        <rFont val="Calibri"/>
        <scheme val="minor"/>
      </rPr>
      <t>szakmailag érvénytelen (hiányzó jegybevétel és  bemutató linkek)</t>
    </r>
  </si>
  <si>
    <r>
      <rPr>
        <sz val="11"/>
        <color rgb="FFFF0000"/>
        <rFont val="Calibri"/>
        <scheme val="minor"/>
      </rPr>
      <t xml:space="preserve">szakmailag érvénytelen (hiányzó beszámoló), </t>
    </r>
    <r>
      <rPr>
        <sz val="11"/>
        <color theme="1"/>
        <rFont val="Calibri"/>
        <family val="2"/>
        <charset val="238"/>
        <scheme val="minor"/>
      </rPr>
      <t>a költségvetés számszakilag nem megfelelő</t>
    </r>
  </si>
  <si>
    <r>
      <rPr>
        <sz val="11"/>
        <color rgb="FFFF0000"/>
        <rFont val="Calibri"/>
        <scheme val="minor"/>
      </rPr>
      <t>szakmailag érvénytelen (hiányzó beszámoló és bemutató linkek)</t>
    </r>
  </si>
  <si>
    <t>szakmailag érvénytelen (nincs fent közhasznúsági)</t>
  </si>
  <si>
    <t>szakmailag érvénytelen</t>
  </si>
  <si>
    <r>
      <rPr>
        <sz val="11"/>
        <color rgb="FFFF0000"/>
        <rFont val="Calibri"/>
        <scheme val="minor"/>
      </rPr>
      <t>szakmailag érvénytelen (hiányzó beszámoló, jegybevétel és bemutató linkek)</t>
    </r>
  </si>
  <si>
    <t>forráshiány 5 m</t>
  </si>
  <si>
    <t>átsorolás Színház I./A-ba</t>
  </si>
  <si>
    <t>forráshiány (5)</t>
  </si>
  <si>
    <t>amatőr egyesület</t>
  </si>
  <si>
    <t>Döntési előterjesztés
a Minősítéssel nem rendelkező Budapest fővárosi színház- és táncművészeti előadó-művészeti szervezetek 2008. évi XCIX. törvény szerinti, 2021. évi szakmai program megvalósítási és működési támogatására
Színház I. kategória</t>
  </si>
  <si>
    <t>Döntési előterjesztés
a Minősítéssel nem rendelkező Budapest fővárosi színház- és táncművészeti előadó-művészeti szervezetek 2008. évi XCIX. törvény szerinti, 2021. évi szakmai program megvalósítási és működési támogatására
Színház II. kategória</t>
  </si>
  <si>
    <t>Döntési előterjesztés
a Minősítéssel nem rendelkező Budapest fővárosi színház- és táncművészeti előadó-művészeti szervezetek 2008. évi XCIX. törvény szerinti, 2021. évi szakmai program megvalósítási és működési támogatására
Táncművészeti kategória</t>
  </si>
  <si>
    <t>Döntési előterjesztés
a Minősítéssel nem rendelkező Budapest fővárosi székhelyű színház- és táncművészeti előadó-művészeti szervezetek 2008. évi XCIX. törvény szerinti, 2021. évi szakmai program megvalósítási és működési támogatására
Forgalmazói kategória</t>
  </si>
  <si>
    <r>
      <rPr>
        <b/>
        <sz val="10"/>
        <color indexed="8"/>
        <rFont val="Calibri"/>
        <family val="2"/>
        <charset val="238"/>
      </rPr>
      <t xml:space="preserve">I. Általános szempontok (0-10 pont):                                  </t>
    </r>
    <r>
      <rPr>
        <sz val="10"/>
        <color indexed="8"/>
        <rFont val="Calibri"/>
        <family val="2"/>
        <charset val="238"/>
      </rPr>
      <t xml:space="preserve">1. A működés folyamatossága.
2. A tevékenység tudatos alakítása 
3. A pályázat megvalósíthatósága, figyelemmel a pályázó szakmai múltjára és gazdasági körülményeire
4. A pályázat kidolgozottsága és áttekinthetősége 
</t>
    </r>
  </si>
  <si>
    <r>
      <t>II</t>
    </r>
    <r>
      <rPr>
        <b/>
        <sz val="10"/>
        <color indexed="8"/>
        <rFont val="Calibri"/>
        <family val="2"/>
        <charset val="238"/>
      </rPr>
      <t xml:space="preserve">. Művészeti-szakmai szempontok (0-50 pont):                                                                                                                                                    Tervezés 
</t>
    </r>
    <r>
      <rPr>
        <sz val="10"/>
        <color indexed="8"/>
        <rFont val="Calibri"/>
        <family val="2"/>
        <charset val="238"/>
      </rPr>
      <t xml:space="preserve">5. A művészeti koncepció tudatossága, következetessége
6. Tervszerűség a pályázó alkotói vagy forgalmazói programjában 
7. Tudatosság a témaválasztásban, továbbá a befogadó célcsoport kiválasztásában (például a gyermek- és ifjúsági korosztálynak, időskorúaknak, kultúrától elzárt közösségeknek szóló előadások bemutatását illetően)
8. A bemutatott produkciók életpályája (továbbjátszása, utógondozása)
</t>
    </r>
    <r>
      <rPr>
        <b/>
        <sz val="10"/>
        <color indexed="8"/>
        <rFont val="Calibri"/>
        <family val="2"/>
        <charset val="238"/>
      </rPr>
      <t xml:space="preserve">Innováció </t>
    </r>
    <r>
      <rPr>
        <sz val="10"/>
        <color indexed="8"/>
        <rFont val="Calibri"/>
        <family val="2"/>
        <charset val="238"/>
      </rPr>
      <t xml:space="preserve">
9. A tartalom kifejtésére használt kortárs formanyelv fejlesztése, illetve a forgalmazásban az innovatív művészeti formációk bemutatása
10. Interdiszciplináris, összművészeti elemek
</t>
    </r>
    <r>
      <rPr>
        <b/>
        <sz val="10"/>
        <color indexed="8"/>
        <rFont val="Calibri"/>
        <family val="2"/>
        <charset val="238"/>
      </rPr>
      <t xml:space="preserve">Visszacsatolás </t>
    </r>
    <r>
      <rPr>
        <sz val="10"/>
        <color indexed="8"/>
        <rFont val="Calibri"/>
        <family val="2"/>
        <charset val="238"/>
      </rPr>
      <t xml:space="preserve">
11. Közönségkapcsolatok (kérdőíves felmérés eredménye, pedagógusi visszajelzések, közösségi média, blog, honlap látogatottságának mértéke, pártolói kör)
12. Közönségépítés (közönségtalálkozók, pártolói programok, közvetlen kapcsolatok kialakítása oktatási intézményekkel) 
13. Hazai és külföldi médiamegjelenés, kritika
</t>
    </r>
    <r>
      <rPr>
        <b/>
        <sz val="10"/>
        <color indexed="8"/>
        <rFont val="Calibri"/>
        <family val="2"/>
        <charset val="238"/>
      </rPr>
      <t>Szakmai aktivitás, együttműködések</t>
    </r>
    <r>
      <rPr>
        <sz val="10"/>
        <color indexed="8"/>
        <rFont val="Calibri"/>
        <family val="2"/>
        <charset val="238"/>
      </rPr>
      <t xml:space="preserve"> 
14. Hazai és külföldi vendégjátékok, külföldi vendégművészek, társulatok fogadása, részvétel nemzetközi projektekben
15. Részvétel hazai vagy külföldi szakmai képzések, csereprogramokban, konferenciákon, workshopokon, ernyőszervezetek, szakmai szervezetek munkájában, fesztiválszervezésben. 
16. Együttműködés hazai, határontúli magyar és külföldi művészeti szervezetekkel, alkotókkal
17. A pályázó saját tevékenységének dokumentálása (archiválás, nyomtatott vagy digitális archívum, nyilvánosan elérhető szöveges és vizuális tartalmak)
</t>
    </r>
    <r>
      <rPr>
        <b/>
        <sz val="10"/>
        <color indexed="8"/>
        <rFont val="Calibri"/>
        <family val="2"/>
        <charset val="238"/>
      </rPr>
      <t xml:space="preserve">
</t>
    </r>
  </si>
  <si>
    <r>
      <rPr>
        <b/>
        <sz val="10"/>
        <color indexed="8"/>
        <rFont val="Calibri"/>
        <family val="2"/>
        <charset val="238"/>
      </rPr>
      <t>III. Társadalmi szerepvállalás, közhasznúsági szempontok (0-15 pont):</t>
    </r>
    <r>
      <rPr>
        <sz val="10"/>
        <color indexed="8"/>
        <rFont val="Calibri"/>
        <family val="2"/>
        <charset val="238"/>
      </rPr>
      <t xml:space="preserve">
18. Aktivitás kulturálisan és/vagy társadalmilag hátrányos helyzetű csoportokkal való kapcsolattartásban
19. Szakmai oktatási, felzárkóztató vagy munkahelyteremtő projekt szervezése, közreműködés ilyen jellegű tevékenységben
20. Tehetséggondozási tevékenység
21. Önkéntes tevékenység, önkéntesek foglalkoztatása
22. Közösségi hatás (a pályázó tevékenységének hatása a helyi közösségekre, a társadalmi aktivitásra, az önszerveződésre)
23. Székhely településen kívüli regionális vagy országos, határon túli tevékenység gyakorlata, hatókör 
24. Átláthatóság (működési tevékenységi adatok nyilvánossága, hozzáférhetőségének biztosítása)
</t>
    </r>
  </si>
  <si>
    <r>
      <rPr>
        <b/>
        <sz val="10"/>
        <color indexed="8"/>
        <rFont val="Calibri"/>
        <family val="2"/>
        <charset val="238"/>
      </rPr>
      <t>IV. Hatékonysági szempontok (0-12 pont)</t>
    </r>
    <r>
      <rPr>
        <sz val="10"/>
        <color indexed="8"/>
        <rFont val="Calibri"/>
        <family val="2"/>
        <charset val="238"/>
      </rPr>
      <t xml:space="preserve">
25. Mutatószámok (néző-, bemutató- és előadásszámok) alakulása, tendencia (a pandémia tükrében időarányosan) 
26. Éves előadásszám, látogatottság a befogadható nézőszámhoz képest (tárgyévet megelőző év terv- és tényadata, tárgyévi terv összevetése)
27. Marketingcélú ráfordítások aránya a költségvetésben (tárgyévet megelőző év tényadata, tárgyévi terv viszonya)
28. Marketing-, PR koncepció (hagyományos és alternatív megoldások alkalmazása, költséghatékonyság szempontjainak érvényesülése)
</t>
    </r>
  </si>
  <si>
    <r>
      <rPr>
        <b/>
        <sz val="10"/>
        <color indexed="8"/>
        <rFont val="Calibri"/>
        <family val="2"/>
        <charset val="238"/>
      </rPr>
      <t>V. Gazdálkodási szempontok (0-13 pont)</t>
    </r>
    <r>
      <rPr>
        <sz val="10"/>
        <color indexed="8"/>
        <rFont val="Calibri"/>
        <family val="2"/>
        <charset val="238"/>
      </rPr>
      <t xml:space="preserve">
29. A pályázó által benyújtott költségvetés következetessége
30. Pályázói aktivitás és eredményesség (hazai, EU-s, külföldi források) 
32. Állami forrásból kapott támogatás (EMMI-pályázat, minisztertől, elkülönített állami pénzalapoktól, egyéb központi, fejezeti kezelésű előirányzatból kapott /egyedi/ támogatás) aránya a pályázó összköltségvetésében SZJA 1%-os felajánlások aránya a költségvetés egészében (tárgyévet megelőző év tényadata alapján)
33. A pályázó saját bevételének (jegybevétel, értékesítési bevétel) alakulása a költségvetés egészében (tárgyévet megelőző év tényadata alapján). </t>
    </r>
  </si>
  <si>
    <r>
      <rPr>
        <b/>
        <sz val="10"/>
        <color indexed="8"/>
        <rFont val="Calibri"/>
        <family val="2"/>
        <charset val="238"/>
      </rPr>
      <t xml:space="preserve">I. Általános szempontok (0-20 pont):                                  </t>
    </r>
    <r>
      <rPr>
        <sz val="10"/>
        <color indexed="8"/>
        <rFont val="Calibri"/>
        <family val="2"/>
        <charset val="238"/>
      </rPr>
      <t xml:space="preserve">
1. Feladatellátás folyamatossága.
2. Az előadó-művészeti koncepció (szakmai és működési terv) hitelessége, realitása, megalapozottsága, összhangja.
3. Következetesség, szisztematikus építkezés – következetlenség megjelenése a működésben, elképzelésekben, produktumokban (2020).
4. A pályázati anyag kidolgozottsága, precizitása (teljesség, áttekinthetőség, konkrétumok, általánosságok, hiánypótlás).
</t>
    </r>
  </si>
  <si>
    <r>
      <t>II</t>
    </r>
    <r>
      <rPr>
        <b/>
        <sz val="10"/>
        <color indexed="8"/>
        <rFont val="Calibri"/>
        <family val="2"/>
        <charset val="238"/>
      </rPr>
      <t>. Művészeti-szakmai szempontok (0-20 pont):                                                                                                                                                    Művészi tartalom</t>
    </r>
    <r>
      <rPr>
        <sz val="10"/>
        <color indexed="8"/>
        <rFont val="Calibri"/>
        <family val="2"/>
        <charset val="238"/>
      </rPr>
      <t xml:space="preserve">
5. Repertoár sokszínűsége, értékőrzés és megújulás érvényesülése, sajátos karakter, adottságok, helyszínhez, közönséghez köthető specifikumok és lehetőségek kiaknázása, tudatosság.
6. Szakmai felkészültség, színvonal
7. Összművészeti/társművészeti elemek megjelenése, jellege.
8. Kooperáció más művészeti szervezettel (gyakoriság, tervszerűség, produktivitás, progresszivitás, kölcsönösség), nemzetközi szakmai jelenlét (fesztiválrészvétel, vendégjáték-szervezés, meghívás teljesítése) és hatékonysága;
Kortárs és klasszikus magyar művek megjelenése.
9. Határon túli magyar művészekkel, szervezetekkel kialakított kapcsolatrendszer.
</t>
    </r>
    <r>
      <rPr>
        <b/>
        <sz val="10"/>
        <color indexed="8"/>
        <rFont val="Calibri"/>
        <family val="2"/>
        <charset val="238"/>
      </rPr>
      <t xml:space="preserve">Visszacsatolás, eredményesség </t>
    </r>
    <r>
      <rPr>
        <sz val="10"/>
        <color indexed="8"/>
        <rFont val="Calibri"/>
        <family val="2"/>
        <charset val="238"/>
      </rPr>
      <t xml:space="preserve">
10. Közönség aktivitása, bevonása, mérése, eredményeinek hatása és megjelentetése a szakmai-művészeti munkában, felületek lehetőségeinek kiaknázása (kérdőívezés, találkozó, webaktivitás, pártolói rendszer), új közönségrétegek bevonása.
11. Transzparens működés jellemzői (naprakész információszolgáltatás, kommunikációs felületek használata, üvegzseb).
12. Hazai és külföldi média megjelenés mértéke, rendszeressége, tematikája, illetve hazai és külföldi kritikában, szakmai sajtóban való megjelenés.
</t>
    </r>
    <r>
      <rPr>
        <b/>
        <sz val="10"/>
        <color indexed="8"/>
        <rFont val="Calibri"/>
        <family val="2"/>
        <charset val="238"/>
      </rPr>
      <t xml:space="preserve">Szakmai aktivitás </t>
    </r>
    <r>
      <rPr>
        <sz val="10"/>
        <color indexed="8"/>
        <rFont val="Calibri"/>
        <family val="2"/>
        <charset val="238"/>
      </rPr>
      <t xml:space="preserve">
13. Hazai vagy külföldi képzések, csereprogramok, konferenciák, workshopok, stb. látogatása, illetve azok szervezésében, továbbá hazai vagy külföldi fesztivál, szakmai rendezvény szervezésében való közreműködés.
14. Tehetséggondozás gyakorlata, koncepciója.
15. Szakirányú végzettséggel rendelkező személy alkalmazottként vagy munkavégzésre irányuló egyéb jogviszonyban való alkalmazása.
</t>
    </r>
  </si>
  <si>
    <r>
      <rPr>
        <b/>
        <sz val="10"/>
        <color indexed="8"/>
        <rFont val="Calibri"/>
        <family val="2"/>
        <charset val="238"/>
      </rPr>
      <t>III. Társadalmi szerepvállalás, közhasznúsági szempontok (0-15 pont):</t>
    </r>
    <r>
      <rPr>
        <sz val="10"/>
        <color indexed="8"/>
        <rFont val="Calibri"/>
        <family val="2"/>
        <charset val="238"/>
      </rPr>
      <t xml:space="preserve">
16. Székhely településen kívüli regionális vagy országos tevékenység gyakorlata, hatókör.
17. Közösség- és társadalomépítő tevékenység gyakorlata (regionális kulturális alapellátásban betöltött szerep, helyi identitás) koncepciója.
18. Kulturálisan és/vagy társadalmilag hátrányos helyzetű csoportokkal való foglalkozás, kapcsolattartás gyakorlata, koncepciója.
19. Országos/regionális turisztikai jelentőség.
</t>
    </r>
  </si>
  <si>
    <r>
      <rPr>
        <b/>
        <sz val="10"/>
        <color indexed="8"/>
        <rFont val="Calibri"/>
        <family val="2"/>
        <charset val="238"/>
      </rPr>
      <t>IV. Hatékonysági szempontok (0-25 pont)</t>
    </r>
    <r>
      <rPr>
        <sz val="10"/>
        <color indexed="8"/>
        <rFont val="Calibri"/>
        <family val="2"/>
        <charset val="238"/>
      </rPr>
      <t xml:space="preserve">
20. Mutatószámok (néző-, bemutató- és előadásszámok) változása (a pandémiai tükrében időarányosan).
21. A hatékony működés érdekében tett (2020. évi) és tervezett (2021. évi) intézkedések, egyedi megoldások.
22. Önkormányzati fenntartású szervezetek esetében továbbá a fenntartó szerepvállalása (megállapodások, gyakorlatok).
23. Marketing-, PR koncepció (alternatív megoldások alkalmazása, költséghatékonyság szempontjainak érvényesülése – 2020).
</t>
    </r>
  </si>
  <si>
    <r>
      <rPr>
        <b/>
        <sz val="10"/>
        <color indexed="8"/>
        <rFont val="Calibri"/>
        <family val="2"/>
        <charset val="238"/>
      </rPr>
      <t>V. Gazdálkodási szempontok (0-20 pont)</t>
    </r>
    <r>
      <rPr>
        <sz val="10"/>
        <color indexed="8"/>
        <rFont val="Calibri"/>
        <family val="2"/>
        <charset val="238"/>
      </rPr>
      <t xml:space="preserve">
24. Benyújtott költségvetés realitása, precizitása, stabilitása, kidolgozottsága.
25. A gazdaságos működés érdekében, továbbá a saját forrás, bevételnövelés érdekében tett és tervezett intézkedések (szponzoráció stb.)
26. Az éves költségvetés és a művészeti, szakmai koncepció kapcsolata, összhangja, az igényelt támogatási összeg és az éves összköltségvetés aránya.
27. Pályázói aktivitás és eddigi eredményesség (hazai, EU-s, külföldi források).
28. Állami forrásból kapott támogatás (EMMI-pályázat, minisztertől, elkülönített állami pénzalapoktól, egyéb központi, fejezeti kezelésű előirányzatból kapott /egyedi/ támogatás) aránya a pályázó összköltségvetésében.
29. Önkormányzati fenntartású szervezetek esetében a 2020. évi tényleges, illetve a 2021. évi tervezett fenntartói támogatás (és egyéb fenntartói anyagi szerepvállalás) aránya az állami forrásból kapott (elkülönített állami pénzalapok, egyedi döntések) támogatáshoz képest a pályázó összköltségvetésében. együttműködések és cserekapcsolatok költségvetési hasznosulása (hazai és külföldi értékesítés vagy kooperáció megjelenése az összköltségvetésben).
</t>
    </r>
  </si>
  <si>
    <t>Színház I - állandó játszóhellyel nem rendelkező előadó-művészeti szervezetek</t>
  </si>
  <si>
    <r>
      <rPr>
        <b/>
        <sz val="10"/>
        <color indexed="8"/>
        <rFont val="Calibri"/>
        <family val="2"/>
        <charset val="238"/>
      </rPr>
      <t xml:space="preserve">I. Általános szempontok (0-10 pont):                                  
</t>
    </r>
    <r>
      <rPr>
        <sz val="10"/>
        <color indexed="8"/>
        <rFont val="Calibri"/>
        <family val="2"/>
        <charset val="238"/>
      </rPr>
      <t xml:space="preserve">1. A működés folyamatossága.
2. A tevékenység tudatos alakítása 
3. A pályázat megvalósíthatósága, figyelemmel a pályázó szakmai múltjára és gazdasági körülményeire
4. A pályázat kidolgozottsága és áttekinthetősége 
</t>
    </r>
  </si>
  <si>
    <t>Színház I. - állandó játszóhellyel rendelkező előadó-művészeti szervezetek</t>
  </si>
  <si>
    <t>Színház I. - színházi nevelési előadó-művészeti szervezetek</t>
  </si>
  <si>
    <t>Színház II</t>
  </si>
  <si>
    <r>
      <t>II</t>
    </r>
    <r>
      <rPr>
        <b/>
        <sz val="8"/>
        <color indexed="8"/>
        <rFont val="Calibri"/>
        <family val="2"/>
        <charset val="238"/>
      </rPr>
      <t xml:space="preserve">. Művészeti-szakmai szempontok (0-50 pont):                                                                                                                                                    
Tervezés 
</t>
    </r>
    <r>
      <rPr>
        <sz val="8"/>
        <color indexed="8"/>
        <rFont val="Calibri"/>
        <family val="2"/>
        <charset val="238"/>
      </rPr>
      <t xml:space="preserve">5. A művészeti koncepció tudatossága, következetessége
6. Tervszerűség a pályázó alkotói vagy forgalmazói programjában 
7. Tudatosság a témaválasztásban, továbbá a befogadó célcsoport kiválasztásában (például a gyermek- és ifjúsági korosztálynak, időskorúaknak, kultúrától elzárt közösségeknek szóló előadások bemutatását illetően)
8. A bemutatott produkciók életpályája (továbbjátszása, utógondozása)
</t>
    </r>
    <r>
      <rPr>
        <b/>
        <sz val="8"/>
        <color indexed="8"/>
        <rFont val="Calibri"/>
        <family val="2"/>
        <charset val="238"/>
      </rPr>
      <t xml:space="preserve">Innováció </t>
    </r>
    <r>
      <rPr>
        <sz val="8"/>
        <color indexed="8"/>
        <rFont val="Calibri"/>
        <family val="2"/>
        <charset val="238"/>
      </rPr>
      <t xml:space="preserve">
9. A tartalom kifejtésére használt kortárs formanyelv fejlesztése, illetve a forgalmazásban az innovatív művészeti formációk bemutatása
10. Interdiszciplináris, összművészeti elemek
</t>
    </r>
    <r>
      <rPr>
        <b/>
        <sz val="8"/>
        <color indexed="8"/>
        <rFont val="Calibri"/>
        <family val="2"/>
        <charset val="238"/>
      </rPr>
      <t xml:space="preserve">Visszacsatolás </t>
    </r>
    <r>
      <rPr>
        <sz val="8"/>
        <color indexed="8"/>
        <rFont val="Calibri"/>
        <family val="2"/>
        <charset val="238"/>
      </rPr>
      <t xml:space="preserve">
11. Közönségkapcsolatok (kérdőíves felmérés eredménye, pedagógusi visszajelzések, közösségi média, blog, honlap látogatottságának mértéke, pártolói kör)
12. Közönségépítés (közönségtalálkozók, pártolói programok, közvetlen kapcsolatok kialakítása oktatási intézményekkel) 
13. Hazai és külföldi médiamegjelenés, kritika
</t>
    </r>
    <r>
      <rPr>
        <b/>
        <sz val="8"/>
        <color indexed="8"/>
        <rFont val="Calibri"/>
        <family val="2"/>
        <charset val="238"/>
      </rPr>
      <t>Szakmai aktivitás, együttműködések</t>
    </r>
    <r>
      <rPr>
        <sz val="8"/>
        <color indexed="8"/>
        <rFont val="Calibri"/>
        <family val="2"/>
        <charset val="238"/>
      </rPr>
      <t xml:space="preserve"> 
14. Hazai és külföldi vendégjátékok, külföldi vendégművészek, társulatok fogadása, részvétel nemzetközi projektekben
15. Részvétel hazai vagy külföldi szakmai képzések, csereprogramokban, konferenciákon, workshopokon, ernyőszervezetek, szakmai szervezetek munkájában, fesztiválszervezésben. 
16. Együttműködés hazai, határontúli magyar és külföldi művészeti szervezetekkel, alkotókkal
17. A pályázó saját tevékenységének dokumentálása (archiválás, nyomtatott vagy digitális archívum, nyilvánosan elérhető szöveges és vizuális tartalmak)</t>
    </r>
  </si>
  <si>
    <r>
      <rPr>
        <b/>
        <sz val="8"/>
        <color indexed="8"/>
        <rFont val="Calibri"/>
        <family val="2"/>
        <charset val="238"/>
      </rPr>
      <t xml:space="preserve">I. Általános szempontok (0-10 pont):                                 
 </t>
    </r>
    <r>
      <rPr>
        <sz val="8"/>
        <color indexed="8"/>
        <rFont val="Calibri"/>
        <family val="2"/>
        <charset val="238"/>
      </rPr>
      <t xml:space="preserve">1. A működés folyamatossága.
2. A tevékenység tudatos alakítása 
3. A pályázat megvalósíthatósága, figyelemmel a pályázó szakmai múltjára és gazdasági körülményeire
4. A pályázat kidolgozottsága és áttekinthetősége 
</t>
    </r>
  </si>
  <si>
    <t>Táncművészet - állandó játszóhellyel nem rendelkező előadó-művészeti szervezetek</t>
  </si>
  <si>
    <t>Forgalmazó - Ernyőszervezet</t>
  </si>
  <si>
    <t>Forgalmazó - Befogadó színház</t>
  </si>
  <si>
    <t>Forgalmazó - Produkciós szervezet</t>
  </si>
  <si>
    <t>Forgalmazó - Produkciós ház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</si>
</sst>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 &quot;Ft&quot;"/>
    <numFmt numFmtId="165" formatCode="#,##0\ [$Ft-40E]"/>
  </numFmts>
  <fonts count="32" x14ac:knownFonts="1">
    <font>
      <sz val="11"/>
      <color theme="1"/>
      <name val="Calibri"/>
      <family val="2"/>
      <charset val="238"/>
      <scheme val="minor"/>
    </font>
    <font>
      <b/>
      <sz val="10"/>
      <name val="Arial CE"/>
      <charset val="238"/>
    </font>
    <font>
      <sz val="8"/>
      <color indexed="8"/>
      <name val="Calibri"/>
      <family val="2"/>
      <charset val="238"/>
    </font>
    <font>
      <b/>
      <sz val="8"/>
      <color indexed="8"/>
      <name val="Calibri"/>
      <family val="2"/>
      <charset val="238"/>
    </font>
    <font>
      <sz val="8"/>
      <color theme="1"/>
      <name val="Calibri"/>
      <family val="2"/>
      <charset val="238"/>
      <scheme val="minor"/>
    </font>
    <font>
      <b/>
      <sz val="10"/>
      <name val="Arial CE"/>
      <family val="2"/>
      <charset val="238"/>
    </font>
    <font>
      <b/>
      <sz val="10"/>
      <color indexed="10"/>
      <name val="Arial CE"/>
      <charset val="238"/>
    </font>
    <font>
      <b/>
      <sz val="12"/>
      <name val="Arial CE"/>
      <family val="2"/>
      <charset val="238"/>
    </font>
    <font>
      <b/>
      <sz val="11"/>
      <name val="Arial CE"/>
      <charset val="238"/>
    </font>
    <font>
      <b/>
      <sz val="12"/>
      <color theme="1"/>
      <name val="Calibri"/>
      <family val="2"/>
      <charset val="238"/>
      <scheme val="minor"/>
    </font>
    <font>
      <b/>
      <sz val="12"/>
      <name val="Calibri"/>
      <family val="2"/>
      <charset val="238"/>
    </font>
    <font>
      <b/>
      <sz val="12"/>
      <name val="Arial CE"/>
      <charset val="238"/>
    </font>
    <font>
      <b/>
      <sz val="11"/>
      <color theme="1"/>
      <name val="Cambria"/>
      <family val="1"/>
      <charset val="238"/>
    </font>
    <font>
      <sz val="9"/>
      <color theme="1"/>
      <name val="Calibri"/>
      <family val="2"/>
      <charset val="238"/>
      <scheme val="minor"/>
    </font>
    <font>
      <sz val="12"/>
      <name val="Calibri"/>
      <family val="2"/>
      <charset val="238"/>
    </font>
    <font>
      <b/>
      <sz val="11"/>
      <color theme="1"/>
      <name val="Calibri"/>
      <family val="2"/>
      <charset val="238"/>
      <scheme val="minor"/>
    </font>
    <font>
      <sz val="10"/>
      <color theme="1"/>
      <name val="Calibri"/>
      <family val="2"/>
      <charset val="238"/>
      <scheme val="minor"/>
    </font>
    <font>
      <sz val="12"/>
      <color theme="1"/>
      <name val="Cambria"/>
      <family val="1"/>
      <charset val="238"/>
    </font>
    <font>
      <sz val="11"/>
      <color rgb="FFFF0000"/>
      <name val="Calibri"/>
      <family val="2"/>
      <charset val="238"/>
      <scheme val="minor"/>
    </font>
    <font>
      <sz val="11"/>
      <color theme="1"/>
      <name val="Arial"/>
    </font>
    <font>
      <sz val="11"/>
      <color theme="1"/>
      <name val="Calibri"/>
    </font>
    <font>
      <sz val="11"/>
      <name val="Arial"/>
    </font>
    <font>
      <sz val="9"/>
      <color theme="1"/>
      <name val="Calibri"/>
    </font>
    <font>
      <sz val="11"/>
      <color rgb="FFFF0000"/>
      <name val="Calibri"/>
      <scheme val="minor"/>
    </font>
    <font>
      <b/>
      <sz val="11"/>
      <color rgb="FFFF0000"/>
      <name val="Calibri"/>
      <scheme val="minor"/>
    </font>
    <font>
      <sz val="11"/>
      <color rgb="FF000000"/>
      <name val="Calibri"/>
      <family val="2"/>
      <charset val="238"/>
      <scheme val="minor"/>
    </font>
    <font>
      <sz val="11"/>
      <color theme="1"/>
      <name val="Verdana"/>
    </font>
    <font>
      <b/>
      <sz val="14"/>
      <color theme="1"/>
      <name val="Calibri"/>
      <family val="2"/>
      <charset val="238"/>
      <scheme val="minor"/>
    </font>
    <font>
      <sz val="10"/>
      <color indexed="8"/>
      <name val="Calibri"/>
      <family val="2"/>
      <charset val="238"/>
    </font>
    <font>
      <b/>
      <sz val="10"/>
      <color indexed="8"/>
      <name val="Calibri"/>
      <family val="2"/>
      <charset val="238"/>
    </font>
    <font>
      <b/>
      <sz val="18"/>
      <color theme="1"/>
      <name val="Calibri"/>
      <family val="2"/>
      <charset val="238"/>
      <scheme val="minor"/>
    </font>
    <font>
      <b/>
      <sz val="10"/>
      <color theme="1"/>
      <name val="Calibri"/>
      <family val="2"/>
      <charset val="238"/>
      <scheme val="minor"/>
    </font>
  </fonts>
  <fills count="13">
    <fill>
      <patternFill patternType="none"/>
    </fill>
    <fill>
      <patternFill patternType="gray125"/>
    </fill>
    <fill>
      <patternFill patternType="solid">
        <fgColor theme="7" tint="0.59999389629810485"/>
        <bgColor indexed="64"/>
      </patternFill>
    </fill>
    <fill>
      <patternFill patternType="solid">
        <fgColor rgb="FFFFFF00"/>
        <bgColor indexed="64"/>
      </patternFill>
    </fill>
    <fill>
      <patternFill patternType="solid">
        <fgColor indexed="44"/>
        <bgColor indexed="64"/>
      </patternFill>
    </fill>
    <fill>
      <patternFill patternType="solid">
        <fgColor rgb="FFFFC000"/>
        <bgColor indexed="64"/>
      </patternFill>
    </fill>
    <fill>
      <patternFill patternType="solid">
        <fgColor theme="0"/>
        <bgColor indexed="64"/>
      </patternFill>
    </fill>
    <fill>
      <patternFill patternType="solid">
        <fgColor theme="0" tint="-4.9989318521683403E-2"/>
        <bgColor indexed="64"/>
      </patternFill>
    </fill>
    <fill>
      <patternFill patternType="solid">
        <fgColor theme="7"/>
        <bgColor indexed="64"/>
      </patternFill>
    </fill>
    <fill>
      <patternFill patternType="solid">
        <fgColor rgb="FFFFE598"/>
        <bgColor rgb="FFFFE598"/>
      </patternFill>
    </fill>
    <fill>
      <patternFill patternType="solid">
        <fgColor rgb="FFF2F2F2"/>
        <bgColor rgb="FFF2F2F2"/>
      </patternFill>
    </fill>
    <fill>
      <patternFill patternType="solid">
        <fgColor rgb="FFFFE699"/>
        <bgColor rgb="FF000000"/>
      </patternFill>
    </fill>
    <fill>
      <patternFill patternType="solid">
        <fgColor theme="4" tint="0.39997558519241921"/>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195">
    <xf numFmtId="0" fontId="0" fillId="0" borderId="0" xfId="0"/>
    <xf numFmtId="0" fontId="0" fillId="0" borderId="0" xfId="0" applyAlignment="1" applyProtection="1">
      <alignment wrapText="1"/>
      <protection locked="0"/>
    </xf>
    <xf numFmtId="0" fontId="0" fillId="0" borderId="4" xfId="0" applyBorder="1" applyAlignment="1" applyProtection="1">
      <alignment wrapText="1"/>
      <protection locked="0"/>
    </xf>
    <xf numFmtId="0" fontId="0" fillId="0" borderId="4" xfId="0" applyBorder="1" applyAlignment="1" applyProtection="1">
      <alignment wrapText="1"/>
    </xf>
    <xf numFmtId="3" fontId="1" fillId="0" borderId="4" xfId="0" applyNumberFormat="1" applyFont="1" applyBorder="1" applyAlignment="1" applyProtection="1">
      <alignment wrapText="1"/>
    </xf>
    <xf numFmtId="0" fontId="5" fillId="4" borderId="4" xfId="0" applyFont="1" applyFill="1" applyBorder="1" applyAlignment="1" applyProtection="1">
      <alignment horizontal="center" vertical="center" wrapText="1"/>
    </xf>
    <xf numFmtId="3" fontId="1" fillId="4" borderId="4" xfId="0" applyNumberFormat="1"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protection locked="0"/>
    </xf>
    <xf numFmtId="0" fontId="0" fillId="5" borderId="4" xfId="0" applyFill="1" applyBorder="1" applyAlignment="1" applyProtection="1">
      <alignment wrapText="1"/>
    </xf>
    <xf numFmtId="3" fontId="1" fillId="5" borderId="4" xfId="0" applyNumberFormat="1" applyFont="1" applyFill="1" applyBorder="1" applyAlignment="1" applyProtection="1">
      <alignment wrapText="1"/>
    </xf>
    <xf numFmtId="0" fontId="0" fillId="5" borderId="4" xfId="0" applyFill="1" applyBorder="1" applyAlignment="1" applyProtection="1">
      <alignment wrapText="1"/>
      <protection locked="0"/>
    </xf>
    <xf numFmtId="0" fontId="0" fillId="0" borderId="0" xfId="0" applyAlignment="1"/>
    <xf numFmtId="0" fontId="0" fillId="3" borderId="4" xfId="0" applyFill="1" applyBorder="1" applyAlignment="1" applyProtection="1">
      <alignment wrapText="1"/>
    </xf>
    <xf numFmtId="0" fontId="1" fillId="3" borderId="4" xfId="0" applyFont="1" applyFill="1" applyBorder="1" applyAlignment="1" applyProtection="1">
      <alignment wrapText="1"/>
    </xf>
    <xf numFmtId="3" fontId="0" fillId="3" borderId="4" xfId="0" applyNumberFormat="1" applyFont="1" applyFill="1" applyBorder="1" applyAlignment="1" applyProtection="1">
      <alignment wrapText="1"/>
      <protection locked="0"/>
    </xf>
    <xf numFmtId="0" fontId="0" fillId="3" borderId="4" xfId="0" applyFill="1" applyBorder="1" applyAlignment="1" applyProtection="1">
      <alignment wrapText="1"/>
      <protection locked="0"/>
    </xf>
    <xf numFmtId="0" fontId="0" fillId="0" borderId="0" xfId="0" applyFill="1" applyAlignment="1" applyProtection="1">
      <alignment wrapText="1"/>
      <protection locked="0"/>
    </xf>
    <xf numFmtId="0" fontId="10" fillId="5" borderId="1" xfId="0" applyFont="1" applyFill="1" applyBorder="1" applyAlignment="1" applyProtection="1">
      <alignment horizontal="center" vertical="center" wrapText="1"/>
    </xf>
    <xf numFmtId="0" fontId="0" fillId="0" borderId="0" xfId="0" applyAlignment="1">
      <alignment wrapText="1"/>
    </xf>
    <xf numFmtId="0" fontId="0" fillId="0" borderId="0" xfId="0" applyFill="1"/>
    <xf numFmtId="0" fontId="10" fillId="5" borderId="4" xfId="0" applyFont="1" applyFill="1" applyBorder="1" applyAlignment="1" applyProtection="1">
      <alignment horizontal="center" vertical="center"/>
    </xf>
    <xf numFmtId="0" fontId="10" fillId="5" borderId="4" xfId="0" applyFont="1" applyFill="1" applyBorder="1" applyAlignment="1" applyProtection="1">
      <alignment horizontal="center" vertical="center" wrapText="1"/>
    </xf>
    <xf numFmtId="0" fontId="0" fillId="0" borderId="4" xfId="0" applyBorder="1"/>
    <xf numFmtId="0" fontId="0" fillId="0" borderId="4" xfId="0" applyBorder="1" applyAlignment="1">
      <alignment wrapText="1"/>
    </xf>
    <xf numFmtId="3" fontId="0" fillId="0" borderId="4" xfId="0" applyNumberFormat="1" applyBorder="1"/>
    <xf numFmtId="3" fontId="0" fillId="0" borderId="0" xfId="0" applyNumberFormat="1"/>
    <xf numFmtId="0" fontId="0" fillId="6" borderId="4" xfId="0" applyFill="1" applyBorder="1" applyAlignment="1">
      <alignment wrapText="1"/>
    </xf>
    <xf numFmtId="0" fontId="0" fillId="0" borderId="4" xfId="0" applyFill="1" applyBorder="1"/>
    <xf numFmtId="0" fontId="0" fillId="0" borderId="4" xfId="0" applyBorder="1" applyAlignment="1" applyProtection="1">
      <alignment horizontal="center" wrapText="1"/>
    </xf>
    <xf numFmtId="0" fontId="0" fillId="3" borderId="4" xfId="0" applyFill="1" applyBorder="1" applyAlignment="1" applyProtection="1">
      <alignment horizontal="center" wrapText="1"/>
    </xf>
    <xf numFmtId="0" fontId="0" fillId="0" borderId="0" xfId="0" applyAlignment="1">
      <alignment horizontal="center"/>
    </xf>
    <xf numFmtId="0" fontId="0" fillId="0" borderId="4" xfId="0" applyBorder="1" applyAlignment="1">
      <alignment horizontal="center"/>
    </xf>
    <xf numFmtId="0" fontId="9" fillId="5" borderId="4" xfId="0" applyFont="1" applyFill="1" applyBorder="1" applyAlignment="1">
      <alignment horizontal="center" vertical="center" wrapText="1"/>
    </xf>
    <xf numFmtId="0" fontId="0" fillId="0" borderId="0" xfId="0" applyAlignment="1">
      <alignment horizontal="center" wrapText="1"/>
    </xf>
    <xf numFmtId="0" fontId="13" fillId="0" borderId="4" xfId="0" applyFont="1" applyBorder="1" applyAlignment="1" applyProtection="1">
      <alignment wrapText="1"/>
      <protection locked="0"/>
    </xf>
    <xf numFmtId="3" fontId="1" fillId="0" borderId="4" xfId="0" applyNumberFormat="1" applyFont="1" applyBorder="1" applyAlignment="1">
      <alignment wrapText="1"/>
    </xf>
    <xf numFmtId="0" fontId="0" fillId="0" borderId="4" xfId="0" applyBorder="1" applyAlignment="1">
      <alignment horizontal="center" wrapText="1"/>
    </xf>
    <xf numFmtId="0" fontId="5" fillId="4" borderId="4" xfId="0" applyFont="1" applyFill="1" applyBorder="1" applyAlignment="1">
      <alignment horizontal="center" vertical="center" wrapText="1"/>
    </xf>
    <xf numFmtId="3" fontId="1" fillId="4" borderId="4"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0" fontId="0" fillId="3" borderId="4" xfId="0" applyFill="1" applyBorder="1" applyAlignment="1">
      <alignment wrapText="1"/>
    </xf>
    <xf numFmtId="0" fontId="0" fillId="3" borderId="4" xfId="0" applyFill="1" applyBorder="1" applyAlignment="1">
      <alignment horizontal="center" wrapText="1"/>
    </xf>
    <xf numFmtId="0" fontId="5" fillId="0" borderId="0" xfId="0" applyFont="1" applyAlignment="1">
      <alignment wrapText="1"/>
    </xf>
    <xf numFmtId="3" fontId="1" fillId="0" borderId="0" xfId="0" applyNumberFormat="1" applyFont="1" applyAlignment="1">
      <alignment wrapText="1"/>
    </xf>
    <xf numFmtId="0" fontId="1" fillId="3" borderId="4" xfId="0" applyFont="1" applyFill="1" applyBorder="1" applyAlignment="1">
      <alignment wrapText="1"/>
    </xf>
    <xf numFmtId="3" fontId="0" fillId="3" borderId="4" xfId="0" applyNumberFormat="1" applyFill="1" applyBorder="1" applyAlignment="1" applyProtection="1">
      <alignment wrapText="1"/>
      <protection locked="0"/>
    </xf>
    <xf numFmtId="0" fontId="10" fillId="5" borderId="4" xfId="0" applyFont="1" applyFill="1" applyBorder="1" applyAlignment="1">
      <alignment horizontal="center" vertical="center" wrapText="1"/>
    </xf>
    <xf numFmtId="0" fontId="0" fillId="7" borderId="4" xfId="0" applyFill="1" applyBorder="1" applyAlignment="1" applyProtection="1">
      <alignment wrapText="1"/>
      <protection locked="0"/>
    </xf>
    <xf numFmtId="0" fontId="0" fillId="7" borderId="0" xfId="0" applyFill="1"/>
    <xf numFmtId="0" fontId="0" fillId="7" borderId="0" xfId="0" applyFill="1" applyAlignment="1"/>
    <xf numFmtId="3" fontId="0" fillId="0" borderId="4" xfId="0" applyNumberFormat="1" applyBorder="1" applyAlignment="1" applyProtection="1">
      <alignment horizontal="center" wrapText="1"/>
    </xf>
    <xf numFmtId="0" fontId="7" fillId="5" borderId="4" xfId="0" applyFont="1" applyFill="1" applyBorder="1" applyAlignment="1" applyProtection="1">
      <alignment vertical="center"/>
    </xf>
    <xf numFmtId="0" fontId="14" fillId="0" borderId="4" xfId="0" applyFont="1" applyFill="1" applyBorder="1" applyAlignment="1" applyProtection="1">
      <alignment horizontal="center" vertical="center" wrapText="1"/>
    </xf>
    <xf numFmtId="0" fontId="15" fillId="0" borderId="4" xfId="0" applyFont="1" applyBorder="1" applyAlignment="1" applyProtection="1">
      <alignment wrapText="1"/>
      <protection locked="0"/>
    </xf>
    <xf numFmtId="0" fontId="14" fillId="0" borderId="4" xfId="0" applyFont="1" applyFill="1" applyBorder="1" applyAlignment="1" applyProtection="1">
      <alignment horizontal="center" vertical="center"/>
    </xf>
    <xf numFmtId="0" fontId="5" fillId="5" borderId="2" xfId="0" applyFont="1" applyFill="1" applyBorder="1" applyAlignment="1" applyProtection="1">
      <alignment vertical="center"/>
    </xf>
    <xf numFmtId="0" fontId="16" fillId="5" borderId="4" xfId="0" applyFont="1" applyFill="1" applyBorder="1" applyAlignment="1" applyProtection="1">
      <alignment wrapText="1"/>
    </xf>
    <xf numFmtId="0" fontId="16" fillId="5" borderId="4" xfId="0" applyFont="1" applyFill="1" applyBorder="1" applyAlignment="1" applyProtection="1">
      <alignment wrapText="1"/>
      <protection locked="0"/>
    </xf>
    <xf numFmtId="0" fontId="16" fillId="6" borderId="1" xfId="0" applyFont="1" applyFill="1" applyBorder="1" applyAlignment="1" applyProtection="1">
      <alignment vertical="center" wrapText="1"/>
      <protection locked="0"/>
    </xf>
    <xf numFmtId="0" fontId="16" fillId="6" borderId="3" xfId="0" applyFont="1" applyFill="1" applyBorder="1" applyAlignment="1" applyProtection="1">
      <alignment vertical="center" wrapText="1"/>
      <protection locked="0"/>
    </xf>
    <xf numFmtId="0" fontId="0" fillId="0" borderId="4" xfId="0" applyFill="1" applyBorder="1" applyAlignment="1" applyProtection="1">
      <alignment wrapText="1"/>
      <protection locked="0"/>
    </xf>
    <xf numFmtId="0" fontId="17" fillId="0" borderId="4" xfId="0" applyFont="1" applyBorder="1" applyAlignment="1">
      <alignment wrapText="1"/>
    </xf>
    <xf numFmtId="164" fontId="17" fillId="0" borderId="4" xfId="0" applyNumberFormat="1" applyFont="1" applyBorder="1" applyAlignment="1">
      <alignment wrapText="1"/>
    </xf>
    <xf numFmtId="0" fontId="17" fillId="6" borderId="4" xfId="0" applyFont="1" applyFill="1" applyBorder="1" applyAlignment="1">
      <alignment wrapText="1"/>
    </xf>
    <xf numFmtId="0" fontId="1" fillId="0" borderId="4" xfId="0" applyFont="1" applyBorder="1" applyAlignment="1" applyProtection="1">
      <alignment horizontal="center" wrapText="1"/>
      <protection locked="0"/>
    </xf>
    <xf numFmtId="0" fontId="1" fillId="0" borderId="4" xfId="0" applyFont="1" applyBorder="1" applyAlignment="1" applyProtection="1">
      <alignment horizontal="left" wrapText="1"/>
    </xf>
    <xf numFmtId="0" fontId="11" fillId="6" borderId="4" xfId="0" applyFont="1" applyFill="1" applyBorder="1" applyAlignment="1" applyProtection="1">
      <alignment vertical="center"/>
    </xf>
    <xf numFmtId="0" fontId="11" fillId="5" borderId="4" xfId="0" applyFont="1" applyFill="1" applyBorder="1" applyAlignment="1" applyProtection="1">
      <alignment vertical="center"/>
    </xf>
    <xf numFmtId="0" fontId="5" fillId="0" borderId="4" xfId="0" applyFont="1" applyBorder="1" applyAlignment="1" applyProtection="1">
      <alignment wrapText="1"/>
    </xf>
    <xf numFmtId="0" fontId="1" fillId="0" borderId="4" xfId="0" applyFont="1" applyBorder="1" applyAlignment="1">
      <alignment horizontal="left" wrapText="1"/>
    </xf>
    <xf numFmtId="0" fontId="7" fillId="5" borderId="4" xfId="0" applyFont="1" applyFill="1" applyBorder="1" applyAlignment="1"/>
    <xf numFmtId="0" fontId="5" fillId="0" borderId="4" xfId="0" applyFont="1" applyBorder="1" applyAlignment="1">
      <alignment wrapText="1"/>
    </xf>
    <xf numFmtId="164" fontId="1" fillId="3" borderId="4" xfId="0" applyNumberFormat="1" applyFont="1" applyFill="1" applyBorder="1" applyAlignment="1" applyProtection="1">
      <alignment wrapText="1"/>
    </xf>
    <xf numFmtId="164" fontId="9" fillId="3" borderId="4" xfId="0" applyNumberFormat="1" applyFont="1" applyFill="1" applyBorder="1" applyAlignment="1" applyProtection="1">
      <alignment wrapText="1"/>
      <protection locked="0"/>
    </xf>
    <xf numFmtId="164" fontId="1" fillId="3" borderId="4" xfId="0" applyNumberFormat="1" applyFont="1" applyFill="1" applyBorder="1" applyAlignment="1">
      <alignment wrapText="1"/>
    </xf>
    <xf numFmtId="164" fontId="12" fillId="3" borderId="4" xfId="0" applyNumberFormat="1" applyFont="1" applyFill="1" applyBorder="1" applyAlignment="1" applyProtection="1">
      <alignment wrapText="1"/>
      <protection locked="0"/>
    </xf>
    <xf numFmtId="3" fontId="0" fillId="0" borderId="4" xfId="0" applyNumberFormat="1" applyBorder="1" applyAlignment="1" applyProtection="1">
      <alignment wrapText="1"/>
      <protection locked="0"/>
    </xf>
    <xf numFmtId="0" fontId="18" fillId="0" borderId="4" xfId="0" applyFont="1" applyBorder="1" applyAlignment="1" applyProtection="1">
      <alignment horizontal="center" wrapText="1"/>
      <protection locked="0"/>
    </xf>
    <xf numFmtId="3" fontId="0" fillId="0" borderId="4" xfId="0" applyNumberFormat="1" applyBorder="1" applyAlignment="1" applyProtection="1">
      <alignment horizontal="right" wrapText="1"/>
      <protection locked="0"/>
    </xf>
    <xf numFmtId="3" fontId="0" fillId="7" borderId="4" xfId="0" applyNumberFormat="1" applyFill="1" applyBorder="1" applyAlignment="1" applyProtection="1">
      <alignment wrapText="1"/>
      <protection locked="0"/>
    </xf>
    <xf numFmtId="3" fontId="15" fillId="0" borderId="4" xfId="0" applyNumberFormat="1" applyFont="1" applyBorder="1" applyAlignment="1" applyProtection="1">
      <alignment wrapText="1"/>
      <protection locked="0"/>
    </xf>
    <xf numFmtId="165" fontId="19" fillId="0" borderId="5" xfId="0" applyNumberFormat="1" applyFont="1" applyBorder="1" applyAlignment="1">
      <alignment vertical="top" wrapText="1"/>
    </xf>
    <xf numFmtId="0" fontId="20" fillId="0" borderId="5" xfId="0" applyFont="1" applyBorder="1" applyAlignment="1">
      <alignment vertical="top" wrapText="1"/>
    </xf>
    <xf numFmtId="165" fontId="20" fillId="0" borderId="5" xfId="0" applyNumberFormat="1" applyFont="1" applyBorder="1" applyAlignment="1">
      <alignment vertical="top" wrapText="1"/>
    </xf>
    <xf numFmtId="0" fontId="20" fillId="0" borderId="5" xfId="0" applyFont="1" applyFill="1" applyBorder="1" applyAlignment="1">
      <alignment vertical="top" wrapText="1"/>
    </xf>
    <xf numFmtId="0" fontId="19" fillId="0" borderId="5" xfId="0" applyFont="1" applyBorder="1" applyAlignment="1">
      <alignment vertical="top" wrapText="1"/>
    </xf>
    <xf numFmtId="0" fontId="19" fillId="3" borderId="5" xfId="0" applyFont="1" applyFill="1" applyBorder="1" applyAlignment="1">
      <alignment vertical="top" wrapText="1"/>
    </xf>
    <xf numFmtId="165" fontId="20" fillId="0" borderId="5" xfId="0" applyNumberFormat="1" applyFont="1" applyFill="1" applyBorder="1" applyAlignment="1">
      <alignment vertical="top" wrapText="1"/>
    </xf>
    <xf numFmtId="165" fontId="20" fillId="0" borderId="5" xfId="0" applyNumberFormat="1" applyFont="1" applyBorder="1" applyAlignment="1">
      <alignment vertical="top"/>
    </xf>
    <xf numFmtId="165" fontId="19" fillId="0" borderId="5" xfId="0" applyNumberFormat="1" applyFont="1" applyFill="1" applyBorder="1" applyAlignment="1">
      <alignment vertical="top" wrapText="1"/>
    </xf>
    <xf numFmtId="0" fontId="22" fillId="0" borderId="5" xfId="0" applyFont="1" applyBorder="1" applyAlignment="1">
      <alignment vertical="top" wrapText="1"/>
    </xf>
    <xf numFmtId="165" fontId="20" fillId="10" borderId="5" xfId="0" applyNumberFormat="1" applyFont="1" applyFill="1" applyBorder="1" applyAlignment="1">
      <alignment vertical="top" wrapText="1"/>
    </xf>
    <xf numFmtId="0" fontId="20" fillId="10" borderId="5" xfId="0" applyFont="1" applyFill="1" applyBorder="1" applyAlignment="1">
      <alignment vertical="top" wrapText="1"/>
    </xf>
    <xf numFmtId="0" fontId="20" fillId="0" borderId="5" xfId="0" applyFont="1" applyBorder="1" applyAlignment="1">
      <alignment vertical="top"/>
    </xf>
    <xf numFmtId="165" fontId="0" fillId="0" borderId="4" xfId="0" applyNumberFormat="1" applyBorder="1" applyAlignment="1" applyProtection="1">
      <alignment wrapText="1"/>
      <protection locked="0"/>
    </xf>
    <xf numFmtId="0" fontId="20" fillId="0" borderId="5" xfId="0" applyFont="1" applyBorder="1" applyAlignment="1">
      <alignment wrapText="1"/>
    </xf>
    <xf numFmtId="165" fontId="15" fillId="0" borderId="4" xfId="0" applyNumberFormat="1" applyFont="1" applyBorder="1" applyAlignment="1" applyProtection="1">
      <alignment wrapText="1"/>
      <protection locked="0"/>
    </xf>
    <xf numFmtId="0" fontId="19" fillId="0" borderId="5" xfId="0" applyFont="1" applyFill="1" applyBorder="1" applyAlignment="1">
      <alignment vertical="top" wrapText="1"/>
    </xf>
    <xf numFmtId="164" fontId="23" fillId="6" borderId="4" xfId="0" applyNumberFormat="1" applyFont="1" applyFill="1" applyBorder="1"/>
    <xf numFmtId="0" fontId="23" fillId="0" borderId="4" xfId="0" applyFont="1" applyBorder="1" applyAlignment="1" applyProtection="1">
      <alignment wrapText="1"/>
      <protection locked="0"/>
    </xf>
    <xf numFmtId="0" fontId="23" fillId="0" borderId="4" xfId="0" applyFont="1" applyFill="1" applyBorder="1" applyAlignment="1" applyProtection="1">
      <alignment wrapText="1"/>
      <protection locked="0"/>
    </xf>
    <xf numFmtId="164" fontId="23" fillId="0" borderId="4" xfId="0" applyNumberFormat="1" applyFont="1" applyFill="1" applyBorder="1"/>
    <xf numFmtId="0" fontId="24" fillId="3" borderId="4" xfId="0" applyFont="1" applyFill="1" applyBorder="1" applyAlignment="1">
      <alignment vertical="center" wrapText="1"/>
    </xf>
    <xf numFmtId="0" fontId="23" fillId="0" borderId="0" xfId="0" applyFont="1" applyAlignment="1">
      <alignment vertical="center" wrapText="1"/>
    </xf>
    <xf numFmtId="164" fontId="0" fillId="3" borderId="4" xfId="0" applyNumberFormat="1" applyFill="1" applyBorder="1" applyAlignment="1" applyProtection="1">
      <alignment wrapText="1"/>
      <protection locked="0"/>
    </xf>
    <xf numFmtId="164" fontId="23" fillId="0" borderId="4" xfId="0" applyNumberFormat="1" applyFont="1" applyBorder="1"/>
    <xf numFmtId="49" fontId="0" fillId="0" borderId="4" xfId="0" applyNumberFormat="1" applyBorder="1" applyAlignment="1" applyProtection="1">
      <alignment wrapText="1"/>
      <protection locked="0"/>
    </xf>
    <xf numFmtId="49" fontId="23" fillId="0" borderId="4" xfId="0" applyNumberFormat="1" applyFont="1" applyBorder="1" applyAlignment="1" applyProtection="1">
      <alignment wrapText="1"/>
      <protection locked="0"/>
    </xf>
    <xf numFmtId="49" fontId="0" fillId="0" borderId="4" xfId="0" applyNumberFormat="1" applyFill="1" applyBorder="1" applyAlignment="1" applyProtection="1">
      <alignment wrapText="1"/>
      <protection locked="0"/>
    </xf>
    <xf numFmtId="0" fontId="26" fillId="0" borderId="0" xfId="0" applyFont="1" applyAlignment="1">
      <alignment vertical="center"/>
    </xf>
    <xf numFmtId="164" fontId="23" fillId="7" borderId="4" xfId="0" applyNumberFormat="1" applyFont="1" applyFill="1" applyBorder="1"/>
    <xf numFmtId="164" fontId="0" fillId="0" borderId="4" xfId="0" applyNumberFormat="1" applyBorder="1" applyAlignment="1" applyProtection="1">
      <alignment wrapText="1"/>
      <protection locked="0"/>
    </xf>
    <xf numFmtId="0" fontId="23" fillId="7" borderId="4" xfId="0" applyFont="1" applyFill="1" applyBorder="1" applyAlignment="1" applyProtection="1">
      <alignment wrapText="1"/>
      <protection locked="0"/>
    </xf>
    <xf numFmtId="49" fontId="0" fillId="7" borderId="4" xfId="0" applyNumberFormat="1" applyFill="1" applyBorder="1" applyAlignment="1" applyProtection="1">
      <alignment wrapText="1"/>
      <protection locked="0"/>
    </xf>
    <xf numFmtId="164" fontId="15" fillId="0" borderId="4" xfId="0" applyNumberFormat="1" applyFont="1" applyBorder="1" applyAlignment="1" applyProtection="1">
      <alignment wrapText="1"/>
      <protection locked="0"/>
    </xf>
    <xf numFmtId="1" fontId="0" fillId="2" borderId="4" xfId="0" applyNumberFormat="1" applyFill="1" applyBorder="1" applyAlignment="1" applyProtection="1">
      <alignment horizontal="center" vertical="center" wrapText="1"/>
      <protection locked="0"/>
    </xf>
    <xf numFmtId="0" fontId="0" fillId="5" borderId="4" xfId="0" applyFill="1" applyBorder="1" applyAlignment="1" applyProtection="1">
      <alignment horizontal="center" vertical="center" wrapText="1"/>
      <protection locked="0"/>
    </xf>
    <xf numFmtId="0" fontId="0" fillId="8" borderId="4" xfId="0" applyFill="1" applyBorder="1" applyAlignment="1" applyProtection="1">
      <alignment horizontal="center" vertical="center" wrapText="1"/>
      <protection locked="0"/>
    </xf>
    <xf numFmtId="0" fontId="0" fillId="5" borderId="4" xfId="0" applyFill="1" applyBorder="1" applyAlignment="1" applyProtection="1">
      <alignment horizontal="center" vertical="center" wrapText="1"/>
      <protection locked="0"/>
    </xf>
    <xf numFmtId="0" fontId="0" fillId="0" borderId="0" xfId="0" applyAlignment="1">
      <alignment vertical="center" wrapText="1"/>
    </xf>
    <xf numFmtId="0" fontId="0" fillId="0" borderId="0" xfId="0" applyBorder="1" applyAlignment="1">
      <alignment vertical="center" wrapText="1"/>
    </xf>
    <xf numFmtId="0" fontId="0" fillId="0" borderId="4" xfId="0" applyBorder="1" applyAlignment="1">
      <alignment vertical="center" wrapText="1"/>
    </xf>
    <xf numFmtId="1" fontId="0" fillId="3" borderId="4" xfId="0" applyNumberFormat="1" applyFill="1" applyBorder="1" applyAlignment="1">
      <alignment vertical="center" wrapText="1"/>
    </xf>
    <xf numFmtId="0" fontId="0" fillId="0" borderId="0" xfId="0" applyAlignment="1">
      <alignment vertical="center"/>
    </xf>
    <xf numFmtId="1" fontId="0" fillId="3" borderId="4" xfId="0" applyNumberFormat="1" applyFill="1" applyBorder="1" applyAlignment="1" applyProtection="1">
      <alignment vertical="center" wrapText="1"/>
    </xf>
    <xf numFmtId="0" fontId="0" fillId="7" borderId="0" xfId="0" applyFill="1" applyAlignment="1">
      <alignment vertical="center"/>
    </xf>
    <xf numFmtId="0" fontId="17" fillId="0" borderId="4" xfId="0" applyFont="1" applyBorder="1" applyAlignment="1">
      <alignment vertical="center" wrapText="1"/>
    </xf>
    <xf numFmtId="0" fontId="17" fillId="0" borderId="4" xfId="0" applyFont="1" applyFill="1" applyBorder="1" applyAlignment="1">
      <alignment vertical="center" wrapText="1"/>
    </xf>
    <xf numFmtId="0" fontId="17" fillId="0" borderId="4" xfId="0" applyFont="1" applyBorder="1" applyAlignment="1">
      <alignment horizontal="center" vertical="center" wrapText="1"/>
    </xf>
    <xf numFmtId="0" fontId="7" fillId="5" borderId="1"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0" fillId="0" borderId="1"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27" fillId="12" borderId="11" xfId="0" applyFont="1" applyFill="1" applyBorder="1" applyAlignment="1">
      <alignment horizontal="center" vertical="center" wrapText="1"/>
    </xf>
    <xf numFmtId="0" fontId="28" fillId="2" borderId="8" xfId="0" applyFont="1" applyFill="1" applyBorder="1" applyAlignment="1" applyProtection="1">
      <alignment horizontal="left" vertical="center" wrapText="1"/>
      <protection locked="0"/>
    </xf>
    <xf numFmtId="0" fontId="28" fillId="2" borderId="12" xfId="0" applyFont="1" applyFill="1" applyBorder="1" applyAlignment="1" applyProtection="1">
      <alignment horizontal="left" vertical="center" wrapText="1"/>
      <protection locked="0"/>
    </xf>
    <xf numFmtId="0" fontId="28" fillId="2" borderId="13" xfId="0" applyFont="1" applyFill="1" applyBorder="1" applyAlignment="1" applyProtection="1">
      <alignment horizontal="left" vertical="center" wrapText="1"/>
      <protection locked="0"/>
    </xf>
    <xf numFmtId="0" fontId="16" fillId="2" borderId="4" xfId="0" applyFont="1" applyFill="1" applyBorder="1" applyAlignment="1" applyProtection="1">
      <alignment horizontal="left" vertical="center" wrapText="1"/>
      <protection locked="0"/>
    </xf>
    <xf numFmtId="0" fontId="28" fillId="2" borderId="4" xfId="0" applyFont="1" applyFill="1" applyBorder="1" applyAlignment="1" applyProtection="1">
      <alignment horizontal="left" vertical="center" wrapText="1"/>
      <protection locked="0"/>
    </xf>
    <xf numFmtId="0" fontId="0" fillId="2" borderId="4" xfId="0" applyFill="1" applyBorder="1" applyAlignment="1" applyProtection="1">
      <alignment horizontal="center" vertical="center" wrapText="1"/>
      <protection locked="0"/>
    </xf>
    <xf numFmtId="0" fontId="0" fillId="3" borderId="4" xfId="0" applyFill="1" applyBorder="1" applyAlignment="1" applyProtection="1">
      <alignment horizontal="center" wrapText="1"/>
      <protection locked="0"/>
    </xf>
    <xf numFmtId="0" fontId="1" fillId="0" borderId="4" xfId="0" applyFont="1" applyBorder="1" applyAlignment="1" applyProtection="1">
      <alignment horizontal="center" vertical="center" wrapText="1"/>
      <protection locked="0"/>
    </xf>
    <xf numFmtId="0" fontId="2" fillId="2" borderId="4" xfId="0" applyFont="1" applyFill="1" applyBorder="1" applyAlignment="1" applyProtection="1">
      <alignment horizontal="left" vertical="top" wrapText="1"/>
      <protection locked="0"/>
    </xf>
    <xf numFmtId="0" fontId="4" fillId="2" borderId="4" xfId="0" applyFont="1" applyFill="1" applyBorder="1" applyAlignment="1" applyProtection="1">
      <alignment horizontal="left" vertical="top" wrapText="1"/>
      <protection locked="0"/>
    </xf>
    <xf numFmtId="0" fontId="1" fillId="0" borderId="4" xfId="0" applyFont="1" applyBorder="1" applyAlignment="1">
      <alignment horizontal="center" wrapText="1"/>
    </xf>
    <xf numFmtId="0" fontId="5" fillId="0" borderId="4" xfId="0" applyFont="1" applyBorder="1" applyAlignment="1">
      <alignment horizontal="center" vertical="center" wrapText="1"/>
    </xf>
    <xf numFmtId="0" fontId="7" fillId="5" borderId="4" xfId="0" applyFont="1" applyFill="1" applyBorder="1" applyAlignment="1">
      <alignment horizontal="center" vertical="top" wrapText="1"/>
    </xf>
    <xf numFmtId="0" fontId="7" fillId="5" borderId="4" xfId="0" applyFont="1" applyFill="1" applyBorder="1" applyAlignment="1">
      <alignment horizontal="center" wrapText="1"/>
    </xf>
    <xf numFmtId="0" fontId="0" fillId="5" borderId="4" xfId="0" applyFill="1" applyBorder="1" applyAlignment="1" applyProtection="1">
      <alignment horizontal="center" vertical="center" wrapText="1"/>
      <protection locked="0"/>
    </xf>
    <xf numFmtId="0" fontId="8" fillId="3" borderId="4" xfId="0" applyFont="1" applyFill="1" applyBorder="1" applyAlignment="1">
      <alignment horizontal="right" wrapText="1"/>
    </xf>
    <xf numFmtId="0" fontId="20" fillId="9" borderId="6" xfId="0" applyFont="1" applyFill="1" applyBorder="1" applyAlignment="1">
      <alignment horizontal="center" vertical="top" wrapText="1"/>
    </xf>
    <xf numFmtId="0" fontId="21" fillId="0" borderId="7" xfId="0" applyFont="1" applyBorder="1" applyAlignment="1">
      <alignment vertical="top"/>
    </xf>
    <xf numFmtId="0" fontId="20" fillId="0" borderId="6" xfId="0" applyFont="1" applyFill="1" applyBorder="1" applyAlignment="1">
      <alignment horizontal="center" vertical="top" wrapText="1"/>
    </xf>
    <xf numFmtId="0" fontId="21" fillId="0" borderId="7" xfId="0" applyFont="1" applyFill="1" applyBorder="1" applyAlignment="1">
      <alignment vertical="top"/>
    </xf>
    <xf numFmtId="0" fontId="25" fillId="11" borderId="1" xfId="0" applyFont="1" applyFill="1" applyBorder="1" applyAlignment="1" applyProtection="1">
      <alignment horizontal="center" vertical="center" wrapText="1"/>
      <protection locked="0"/>
    </xf>
    <xf numFmtId="0" fontId="25" fillId="11" borderId="3" xfId="0" applyFont="1" applyFill="1" applyBorder="1" applyAlignment="1" applyProtection="1">
      <alignment horizontal="center" vertical="center" wrapText="1"/>
      <protection locked="0"/>
    </xf>
    <xf numFmtId="0" fontId="27" fillId="12" borderId="9" xfId="0" applyFont="1" applyFill="1" applyBorder="1" applyAlignment="1">
      <alignment horizontal="center" vertical="center" wrapText="1"/>
    </xf>
    <xf numFmtId="0" fontId="27" fillId="12" borderId="10" xfId="0" applyFont="1" applyFill="1" applyBorder="1" applyAlignment="1">
      <alignment horizontal="center" vertical="center" wrapText="1"/>
    </xf>
    <xf numFmtId="0" fontId="7" fillId="5" borderId="1" xfId="0" applyFont="1" applyFill="1" applyBorder="1" applyAlignment="1">
      <alignment horizontal="center" vertical="center"/>
    </xf>
    <xf numFmtId="0" fontId="7" fillId="5" borderId="3" xfId="0" applyFont="1" applyFill="1" applyBorder="1" applyAlignment="1">
      <alignment horizontal="center" vertical="center"/>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7" fillId="5" borderId="4" xfId="0" applyFont="1" applyFill="1" applyBorder="1" applyAlignment="1">
      <alignment horizontal="left"/>
    </xf>
    <xf numFmtId="0" fontId="0" fillId="6" borderId="4" xfId="0" applyFill="1" applyBorder="1" applyAlignment="1" applyProtection="1">
      <alignment horizontal="center" wrapText="1"/>
      <protection locked="0"/>
    </xf>
    <xf numFmtId="0" fontId="2" fillId="2" borderId="4" xfId="0" applyFont="1" applyFill="1" applyBorder="1" applyAlignment="1" applyProtection="1">
      <alignment horizontal="left" vertical="center" wrapText="1"/>
      <protection locked="0"/>
    </xf>
    <xf numFmtId="0" fontId="4" fillId="2" borderId="4" xfId="0" applyFont="1" applyFill="1" applyBorder="1" applyAlignment="1" applyProtection="1">
      <alignment horizontal="left" vertical="center" wrapText="1"/>
      <protection locked="0"/>
    </xf>
    <xf numFmtId="0" fontId="5" fillId="3" borderId="1"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31" fillId="5" borderId="1" xfId="0" applyFont="1" applyFill="1" applyBorder="1" applyAlignment="1" applyProtection="1">
      <alignment horizontal="center" vertical="center" wrapText="1"/>
    </xf>
    <xf numFmtId="0" fontId="31" fillId="5" borderId="3" xfId="0" applyFont="1" applyFill="1" applyBorder="1" applyAlignment="1" applyProtection="1">
      <alignment horizontal="center" vertical="center" wrapText="1"/>
    </xf>
    <xf numFmtId="0" fontId="1" fillId="0" borderId="4" xfId="0" applyFont="1" applyBorder="1" applyAlignment="1" applyProtection="1">
      <alignment horizontal="center" wrapText="1"/>
    </xf>
    <xf numFmtId="0" fontId="5" fillId="0" borderId="4" xfId="0" applyFont="1" applyBorder="1" applyAlignment="1" applyProtection="1">
      <alignment horizontal="center" vertical="center" wrapText="1"/>
    </xf>
    <xf numFmtId="0" fontId="5" fillId="5" borderId="4" xfId="0" applyFont="1" applyFill="1" applyBorder="1" applyAlignment="1" applyProtection="1">
      <alignment horizontal="center" vertical="center" wrapText="1"/>
    </xf>
    <xf numFmtId="0" fontId="8" fillId="3" borderId="4" xfId="0" applyFont="1" applyFill="1" applyBorder="1" applyAlignment="1" applyProtection="1">
      <alignment horizontal="right" wrapText="1"/>
    </xf>
    <xf numFmtId="0" fontId="0" fillId="2" borderId="1" xfId="0" applyFill="1" applyBorder="1" applyAlignment="1" applyProtection="1">
      <alignment horizontal="center" vertical="center" wrapText="1"/>
      <protection locked="0"/>
    </xf>
    <xf numFmtId="0" fontId="0" fillId="2" borderId="3" xfId="0" applyFill="1" applyBorder="1" applyAlignment="1" applyProtection="1">
      <alignment horizontal="center" vertical="center" wrapText="1"/>
      <protection locked="0"/>
    </xf>
    <xf numFmtId="0" fontId="0" fillId="6" borderId="4" xfId="0" applyFill="1" applyBorder="1" applyAlignment="1" applyProtection="1">
      <alignment horizontal="center" vertical="center" wrapText="1"/>
      <protection locked="0"/>
    </xf>
    <xf numFmtId="0" fontId="0" fillId="6" borderId="1" xfId="0" applyFill="1" applyBorder="1" applyAlignment="1" applyProtection="1">
      <alignment horizontal="center" vertical="center" wrapText="1"/>
      <protection locked="0"/>
    </xf>
    <xf numFmtId="0" fontId="0" fillId="6" borderId="3" xfId="0" applyFill="1" applyBorder="1" applyAlignment="1" applyProtection="1">
      <alignment horizontal="center" vertical="center" wrapText="1"/>
      <protection locked="0"/>
    </xf>
    <xf numFmtId="0" fontId="7" fillId="5" borderId="1" xfId="0" applyFont="1" applyFill="1" applyBorder="1" applyAlignment="1" applyProtection="1">
      <alignment horizontal="center" vertical="center" wrapText="1"/>
    </xf>
    <xf numFmtId="0" fontId="7" fillId="5" borderId="3" xfId="0" applyFont="1" applyFill="1" applyBorder="1" applyAlignment="1" applyProtection="1">
      <alignment horizontal="center" vertical="center" wrapText="1"/>
    </xf>
    <xf numFmtId="0" fontId="30" fillId="12" borderId="9" xfId="0" applyFont="1" applyFill="1" applyBorder="1" applyAlignment="1">
      <alignment horizontal="center" vertical="center" wrapText="1"/>
    </xf>
    <xf numFmtId="0" fontId="30" fillId="12" borderId="10" xfId="0" applyFont="1" applyFill="1" applyBorder="1" applyAlignment="1">
      <alignment horizontal="center" vertical="center" wrapText="1"/>
    </xf>
    <xf numFmtId="0" fontId="11" fillId="5" borderId="1" xfId="0" applyFont="1" applyFill="1" applyBorder="1" applyAlignment="1" applyProtection="1">
      <alignment horizontal="center" vertical="center"/>
    </xf>
    <xf numFmtId="0" fontId="11" fillId="5" borderId="3" xfId="0" applyFont="1" applyFill="1" applyBorder="1" applyAlignment="1" applyProtection="1">
      <alignment horizontal="center" vertical="center"/>
    </xf>
    <xf numFmtId="0" fontId="0" fillId="2" borderId="4" xfId="0" applyFill="1" applyBorder="1" applyAlignment="1" applyProtection="1">
      <alignment horizontal="center" wrapText="1"/>
      <protection locked="0"/>
    </xf>
    <xf numFmtId="0" fontId="7" fillId="5" borderId="4" xfId="0" applyFont="1" applyFill="1" applyBorder="1" applyAlignment="1" applyProtection="1">
      <alignment horizontal="center" vertical="center" wrapText="1"/>
    </xf>
    <xf numFmtId="0" fontId="0" fillId="5" borderId="4" xfId="0" applyFill="1" applyBorder="1" applyAlignment="1" applyProtection="1">
      <alignment horizontal="center" wrapText="1"/>
      <protection locked="0"/>
    </xf>
    <xf numFmtId="0" fontId="5" fillId="3" borderId="4" xfId="0" applyFont="1" applyFill="1" applyBorder="1" applyAlignment="1" applyProtection="1">
      <alignment horizontal="right" wrapText="1"/>
    </xf>
    <xf numFmtId="0" fontId="0" fillId="0" borderId="4" xfId="0" applyFill="1" applyBorder="1" applyAlignment="1" applyProtection="1">
      <alignment horizontal="center" wrapText="1"/>
      <protection locked="0"/>
    </xf>
    <xf numFmtId="0" fontId="21" fillId="0" borderId="7" xfId="0" applyFont="1" applyBorder="1"/>
    <xf numFmtId="0" fontId="0" fillId="2" borderId="8" xfId="0" applyFill="1" applyBorder="1" applyAlignment="1" applyProtection="1">
      <alignment horizontal="center" vertical="center" wrapText="1"/>
      <protection locked="0"/>
    </xf>
  </cellXfs>
  <cellStyles count="1">
    <cellStyle name="Normál" xfId="0" builtinId="0"/>
  </cellStyles>
  <dxfs count="0"/>
  <tableStyles count="0" defaultTableStyle="TableStyleMedium2" defaultPivotStyle="PivotStyleLight16"/>
  <colors>
    <mruColors>
      <color rgb="FFF94A3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AW42"/>
  <sheetViews>
    <sheetView view="pageBreakPreview" zoomScale="60" zoomScaleNormal="80" workbookViewId="0">
      <selection sqref="A1:G1"/>
    </sheetView>
  </sheetViews>
  <sheetFormatPr defaultColWidth="9.140625" defaultRowHeight="15" x14ac:dyDescent="0.25"/>
  <cols>
    <col min="1" max="2" width="44.5703125" style="120" customWidth="1"/>
    <col min="3" max="3" width="60.28515625" style="120" customWidth="1"/>
    <col min="4" max="4" width="85.5703125" style="120" customWidth="1"/>
    <col min="5" max="5" width="50.140625" style="120" customWidth="1"/>
    <col min="6" max="6" width="55.140625" style="120" customWidth="1"/>
    <col min="7" max="7" width="74.5703125" style="120" customWidth="1"/>
    <col min="8" max="10" width="9.140625" style="120"/>
    <col min="11" max="49" width="9.140625" style="121"/>
    <col min="50" max="16384" width="9.140625" style="120"/>
  </cols>
  <sheetData>
    <row r="1" spans="1:49" ht="71.25" customHeight="1" x14ac:dyDescent="0.25">
      <c r="A1" s="136" t="s">
        <v>253</v>
      </c>
      <c r="B1" s="136"/>
      <c r="C1" s="136"/>
      <c r="D1" s="136"/>
      <c r="E1" s="136"/>
      <c r="F1" s="136"/>
      <c r="G1" s="136"/>
    </row>
    <row r="2" spans="1:49" ht="96.75" customHeight="1" x14ac:dyDescent="0.25">
      <c r="A2" s="134"/>
      <c r="B2" s="135"/>
      <c r="C2" s="137" t="s">
        <v>268</v>
      </c>
      <c r="D2" s="140" t="s">
        <v>258</v>
      </c>
      <c r="E2" s="141" t="s">
        <v>259</v>
      </c>
      <c r="F2" s="141" t="s">
        <v>260</v>
      </c>
      <c r="G2" s="141" t="s">
        <v>261</v>
      </c>
    </row>
    <row r="3" spans="1:49" ht="90" customHeight="1" x14ac:dyDescent="0.25">
      <c r="A3" s="132" t="s">
        <v>6</v>
      </c>
      <c r="B3" s="133"/>
      <c r="C3" s="138"/>
      <c r="D3" s="140"/>
      <c r="E3" s="141"/>
      <c r="F3" s="140"/>
      <c r="G3" s="140"/>
    </row>
    <row r="4" spans="1:49" s="122" customFormat="1" ht="138.75" customHeight="1" x14ac:dyDescent="0.25">
      <c r="A4" s="130" t="s">
        <v>267</v>
      </c>
      <c r="B4" s="131"/>
      <c r="C4" s="139"/>
      <c r="D4" s="140"/>
      <c r="E4" s="141"/>
      <c r="F4" s="140"/>
      <c r="G4" s="140"/>
      <c r="H4" s="120"/>
      <c r="I4" s="120"/>
      <c r="J4" s="120"/>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c r="AL4" s="121"/>
      <c r="AM4" s="121"/>
      <c r="AN4" s="121"/>
      <c r="AO4" s="121"/>
      <c r="AP4" s="121"/>
      <c r="AQ4" s="121"/>
      <c r="AR4" s="121"/>
      <c r="AS4" s="121"/>
      <c r="AT4" s="121"/>
      <c r="AU4" s="121"/>
      <c r="AV4" s="121"/>
      <c r="AW4" s="121"/>
    </row>
    <row r="5" spans="1:49" s="122" customFormat="1" ht="31.5" x14ac:dyDescent="0.25">
      <c r="A5" s="127" t="s">
        <v>30</v>
      </c>
      <c r="B5" s="123">
        <v>0</v>
      </c>
      <c r="C5" s="116">
        <v>0</v>
      </c>
      <c r="D5" s="116">
        <v>0</v>
      </c>
      <c r="E5" s="116">
        <v>0</v>
      </c>
      <c r="F5" s="116">
        <v>0</v>
      </c>
      <c r="G5" s="116">
        <v>0</v>
      </c>
      <c r="H5" s="120"/>
      <c r="I5" s="120"/>
      <c r="J5" s="120"/>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1"/>
      <c r="AM5" s="121"/>
      <c r="AN5" s="121"/>
      <c r="AO5" s="121"/>
      <c r="AP5" s="121"/>
      <c r="AQ5" s="121"/>
      <c r="AR5" s="121"/>
      <c r="AS5" s="121"/>
      <c r="AT5" s="121"/>
      <c r="AU5" s="121"/>
      <c r="AV5" s="121"/>
      <c r="AW5" s="121"/>
    </row>
    <row r="6" spans="1:49" s="122" customFormat="1" ht="15.75" x14ac:dyDescent="0.25">
      <c r="A6" s="128" t="s">
        <v>92</v>
      </c>
      <c r="B6" s="123">
        <v>0</v>
      </c>
      <c r="C6" s="116">
        <v>0</v>
      </c>
      <c r="D6" s="116">
        <v>0</v>
      </c>
      <c r="E6" s="116">
        <v>0</v>
      </c>
      <c r="F6" s="116">
        <v>0</v>
      </c>
      <c r="G6" s="116">
        <v>0</v>
      </c>
      <c r="H6" s="120"/>
      <c r="I6" s="120"/>
      <c r="J6" s="120"/>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1"/>
      <c r="AM6" s="121"/>
      <c r="AN6" s="121"/>
      <c r="AO6" s="121"/>
      <c r="AP6" s="121"/>
      <c r="AQ6" s="121"/>
      <c r="AR6" s="121"/>
      <c r="AS6" s="121"/>
      <c r="AT6" s="121"/>
      <c r="AU6" s="121"/>
      <c r="AV6" s="121"/>
      <c r="AW6" s="121"/>
    </row>
    <row r="7" spans="1:49" s="122" customFormat="1" ht="31.5" x14ac:dyDescent="0.25">
      <c r="A7" s="128" t="s">
        <v>101</v>
      </c>
      <c r="B7" s="123">
        <v>0</v>
      </c>
      <c r="C7" s="116">
        <v>0</v>
      </c>
      <c r="D7" s="116">
        <v>0</v>
      </c>
      <c r="E7" s="116">
        <v>0</v>
      </c>
      <c r="F7" s="116">
        <v>0</v>
      </c>
      <c r="G7" s="116">
        <v>0</v>
      </c>
      <c r="H7" s="120"/>
      <c r="I7" s="120"/>
      <c r="J7" s="120"/>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1"/>
      <c r="AU7" s="121"/>
      <c r="AV7" s="121"/>
      <c r="AW7" s="121"/>
    </row>
    <row r="8" spans="1:49" ht="15.75" x14ac:dyDescent="0.25">
      <c r="A8" s="128" t="s">
        <v>110</v>
      </c>
      <c r="B8" s="123">
        <v>0</v>
      </c>
      <c r="C8" s="116">
        <v>0</v>
      </c>
      <c r="D8" s="116">
        <v>0</v>
      </c>
      <c r="E8" s="116">
        <v>0</v>
      </c>
      <c r="F8" s="116">
        <v>0</v>
      </c>
      <c r="G8" s="116">
        <v>0</v>
      </c>
    </row>
    <row r="9" spans="1:49" s="122" customFormat="1" ht="31.5" x14ac:dyDescent="0.25">
      <c r="A9" s="128" t="s">
        <v>114</v>
      </c>
      <c r="B9" s="123">
        <v>0</v>
      </c>
      <c r="C9" s="116">
        <v>0</v>
      </c>
      <c r="D9" s="116">
        <v>0</v>
      </c>
      <c r="E9" s="116">
        <v>0</v>
      </c>
      <c r="F9" s="116">
        <v>0</v>
      </c>
      <c r="G9" s="116">
        <v>0</v>
      </c>
      <c r="H9" s="120"/>
      <c r="I9" s="120"/>
      <c r="J9" s="120"/>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c r="AP9" s="121"/>
      <c r="AQ9" s="121"/>
      <c r="AR9" s="121"/>
      <c r="AS9" s="121"/>
      <c r="AT9" s="121"/>
      <c r="AU9" s="121"/>
      <c r="AV9" s="121"/>
      <c r="AW9" s="121"/>
    </row>
    <row r="10" spans="1:49" s="122" customFormat="1" ht="31.5" x14ac:dyDescent="0.25">
      <c r="A10" s="128" t="s">
        <v>116</v>
      </c>
      <c r="B10" s="123">
        <v>0</v>
      </c>
      <c r="C10" s="116">
        <v>0</v>
      </c>
      <c r="D10" s="116">
        <v>0</v>
      </c>
      <c r="E10" s="116">
        <v>0</v>
      </c>
      <c r="F10" s="116">
        <v>0</v>
      </c>
      <c r="G10" s="116">
        <v>0</v>
      </c>
      <c r="H10" s="120"/>
      <c r="I10" s="120"/>
      <c r="J10" s="120"/>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1"/>
      <c r="AU10" s="121"/>
      <c r="AV10" s="121"/>
      <c r="AW10" s="121"/>
    </row>
    <row r="11" spans="1:49" s="122" customFormat="1" ht="31.5" x14ac:dyDescent="0.25">
      <c r="A11" s="127" t="s">
        <v>118</v>
      </c>
      <c r="B11" s="123">
        <v>0</v>
      </c>
      <c r="C11" s="116">
        <v>0</v>
      </c>
      <c r="D11" s="116">
        <v>0</v>
      </c>
      <c r="E11" s="116">
        <v>0</v>
      </c>
      <c r="F11" s="116">
        <v>0</v>
      </c>
      <c r="G11" s="116">
        <v>0</v>
      </c>
      <c r="H11" s="120"/>
      <c r="I11" s="120"/>
      <c r="J11" s="120"/>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121"/>
      <c r="AM11" s="121"/>
      <c r="AN11" s="121"/>
      <c r="AO11" s="121"/>
      <c r="AP11" s="121"/>
      <c r="AQ11" s="121"/>
      <c r="AR11" s="121"/>
      <c r="AS11" s="121"/>
      <c r="AT11" s="121"/>
      <c r="AU11" s="121"/>
      <c r="AV11" s="121"/>
      <c r="AW11" s="121"/>
    </row>
    <row r="12" spans="1:49" s="122" customFormat="1" ht="15.75" x14ac:dyDescent="0.25">
      <c r="A12" s="127" t="s">
        <v>120</v>
      </c>
      <c r="B12" s="123">
        <v>0</v>
      </c>
      <c r="C12" s="116">
        <v>0</v>
      </c>
      <c r="D12" s="116">
        <v>0</v>
      </c>
      <c r="E12" s="116">
        <v>0</v>
      </c>
      <c r="F12" s="116">
        <v>0</v>
      </c>
      <c r="G12" s="116">
        <v>0</v>
      </c>
      <c r="H12" s="120"/>
      <c r="I12" s="120"/>
      <c r="J12" s="120"/>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1"/>
      <c r="AM12" s="121"/>
      <c r="AN12" s="121"/>
      <c r="AO12" s="121"/>
      <c r="AP12" s="121"/>
      <c r="AQ12" s="121"/>
      <c r="AR12" s="121"/>
      <c r="AS12" s="121"/>
      <c r="AT12" s="121"/>
      <c r="AU12" s="121"/>
      <c r="AV12" s="121"/>
      <c r="AW12" s="121"/>
    </row>
    <row r="13" spans="1:49" s="122" customFormat="1" ht="15.75" x14ac:dyDescent="0.25">
      <c r="A13" s="128" t="s">
        <v>108</v>
      </c>
      <c r="B13" s="123">
        <v>33</v>
      </c>
      <c r="C13" s="116">
        <v>6</v>
      </c>
      <c r="D13" s="116">
        <v>12.8</v>
      </c>
      <c r="E13" s="116">
        <v>4.8</v>
      </c>
      <c r="F13" s="116">
        <v>6</v>
      </c>
      <c r="G13" s="116">
        <v>3.4</v>
      </c>
      <c r="H13" s="120"/>
      <c r="I13" s="120"/>
      <c r="J13" s="120"/>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row>
    <row r="14" spans="1:49" s="122" customFormat="1" ht="31.5" x14ac:dyDescent="0.25">
      <c r="A14" s="128" t="s">
        <v>103</v>
      </c>
      <c r="B14" s="123">
        <v>35.600000000000009</v>
      </c>
      <c r="C14" s="116">
        <v>7.4</v>
      </c>
      <c r="D14" s="116">
        <v>8.8000000000000007</v>
      </c>
      <c r="E14" s="116">
        <v>2.8</v>
      </c>
      <c r="F14" s="116">
        <v>9.4</v>
      </c>
      <c r="G14" s="116">
        <v>7.2</v>
      </c>
      <c r="H14" s="120"/>
      <c r="I14" s="120"/>
      <c r="J14" s="120"/>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row>
    <row r="15" spans="1:49" s="122" customFormat="1" ht="15.75" x14ac:dyDescent="0.25">
      <c r="A15" s="128" t="s">
        <v>39</v>
      </c>
      <c r="B15" s="123">
        <v>45</v>
      </c>
      <c r="C15" s="116">
        <v>6</v>
      </c>
      <c r="D15" s="116">
        <v>21</v>
      </c>
      <c r="E15" s="116">
        <v>4.5999999999999996</v>
      </c>
      <c r="F15" s="116">
        <v>7.6</v>
      </c>
      <c r="G15" s="116">
        <v>5.8</v>
      </c>
      <c r="H15" s="120"/>
      <c r="I15" s="120"/>
      <c r="J15" s="120"/>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21"/>
      <c r="AU15" s="121"/>
      <c r="AV15" s="121"/>
      <c r="AW15" s="121"/>
    </row>
    <row r="16" spans="1:49" s="122" customFormat="1" ht="47.25" x14ac:dyDescent="0.25">
      <c r="A16" s="128" t="s">
        <v>97</v>
      </c>
      <c r="B16" s="123">
        <v>48.2</v>
      </c>
      <c r="C16" s="116">
        <v>6.4</v>
      </c>
      <c r="D16" s="116">
        <v>22.6</v>
      </c>
      <c r="E16" s="116">
        <v>8</v>
      </c>
      <c r="F16" s="116">
        <v>5.6</v>
      </c>
      <c r="G16" s="116">
        <v>5.6</v>
      </c>
      <c r="H16" s="120"/>
      <c r="I16" s="120"/>
      <c r="J16" s="120"/>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21"/>
      <c r="AM16" s="121"/>
      <c r="AN16" s="121"/>
      <c r="AO16" s="121"/>
      <c r="AP16" s="121"/>
      <c r="AQ16" s="121"/>
      <c r="AR16" s="121"/>
      <c r="AS16" s="121"/>
      <c r="AT16" s="121"/>
      <c r="AU16" s="121"/>
      <c r="AV16" s="121"/>
      <c r="AW16" s="121"/>
    </row>
    <row r="17" spans="1:49" s="122" customFormat="1" ht="15.75" x14ac:dyDescent="0.25">
      <c r="A17" s="128" t="s">
        <v>35</v>
      </c>
      <c r="B17" s="123">
        <v>72.8</v>
      </c>
      <c r="C17" s="116">
        <v>8.8000000000000007</v>
      </c>
      <c r="D17" s="116">
        <v>33.799999999999997</v>
      </c>
      <c r="E17" s="116">
        <v>13.4</v>
      </c>
      <c r="F17" s="116">
        <v>8.4</v>
      </c>
      <c r="G17" s="116">
        <v>8.4</v>
      </c>
      <c r="H17" s="120"/>
      <c r="I17" s="120"/>
      <c r="J17" s="120"/>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row>
    <row r="18" spans="1:49" s="122" customFormat="1" ht="15.75" x14ac:dyDescent="0.25">
      <c r="A18" s="128" t="s">
        <v>28</v>
      </c>
      <c r="B18" s="123">
        <v>73.2</v>
      </c>
      <c r="C18" s="116">
        <v>10</v>
      </c>
      <c r="D18" s="116">
        <v>35</v>
      </c>
      <c r="E18" s="116">
        <v>10</v>
      </c>
      <c r="F18" s="116">
        <v>8</v>
      </c>
      <c r="G18" s="116">
        <v>10.199999999999999</v>
      </c>
      <c r="H18" s="120"/>
      <c r="I18" s="120"/>
      <c r="J18" s="120"/>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row>
    <row r="19" spans="1:49" s="122" customFormat="1" ht="15.75" x14ac:dyDescent="0.25">
      <c r="A19" s="128" t="s">
        <v>34</v>
      </c>
      <c r="B19" s="123">
        <v>73.8</v>
      </c>
      <c r="C19" s="116">
        <v>8.1999999999999993</v>
      </c>
      <c r="D19" s="116">
        <v>40.4</v>
      </c>
      <c r="E19" s="116">
        <v>7.2</v>
      </c>
      <c r="F19" s="116">
        <v>8.6</v>
      </c>
      <c r="G19" s="116">
        <v>9.4</v>
      </c>
      <c r="H19" s="120"/>
      <c r="I19" s="120"/>
      <c r="J19" s="120"/>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row>
    <row r="20" spans="1:49" s="122" customFormat="1" ht="31.5" x14ac:dyDescent="0.25">
      <c r="A20" s="128" t="s">
        <v>40</v>
      </c>
      <c r="B20" s="123">
        <v>76</v>
      </c>
      <c r="C20" s="116">
        <v>8.1999999999999993</v>
      </c>
      <c r="D20" s="116">
        <v>37.799999999999997</v>
      </c>
      <c r="E20" s="116">
        <v>12</v>
      </c>
      <c r="F20" s="116">
        <v>8.1999999999999993</v>
      </c>
      <c r="G20" s="116">
        <v>9.8000000000000007</v>
      </c>
      <c r="H20" s="120"/>
      <c r="I20" s="120"/>
      <c r="J20" s="120"/>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row>
    <row r="21" spans="1:49" s="122" customFormat="1" ht="15.75" x14ac:dyDescent="0.25">
      <c r="A21" s="128" t="s">
        <v>27</v>
      </c>
      <c r="B21" s="123">
        <v>76.599999999999994</v>
      </c>
      <c r="C21" s="116">
        <v>8.6</v>
      </c>
      <c r="D21" s="116">
        <v>39.4</v>
      </c>
      <c r="E21" s="116">
        <v>9.8000000000000007</v>
      </c>
      <c r="F21" s="116">
        <v>9</v>
      </c>
      <c r="G21" s="116">
        <v>9.8000000000000007</v>
      </c>
      <c r="H21" s="120"/>
      <c r="I21" s="120"/>
      <c r="J21" s="120"/>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row>
    <row r="22" spans="1:49" s="122" customFormat="1" ht="15.75" x14ac:dyDescent="0.25">
      <c r="A22" s="128" t="s">
        <v>37</v>
      </c>
      <c r="B22" s="123">
        <v>78.600000000000009</v>
      </c>
      <c r="C22" s="116">
        <v>9.1999999999999993</v>
      </c>
      <c r="D22" s="116">
        <v>40</v>
      </c>
      <c r="E22" s="116">
        <v>12.6</v>
      </c>
      <c r="F22" s="116">
        <v>9.6</v>
      </c>
      <c r="G22" s="116">
        <v>7.2</v>
      </c>
      <c r="H22" s="120"/>
      <c r="I22" s="120"/>
      <c r="J22" s="120"/>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row>
    <row r="23" spans="1:49" s="122" customFormat="1" ht="15.75" x14ac:dyDescent="0.25">
      <c r="A23" s="127" t="s">
        <v>26</v>
      </c>
      <c r="B23" s="123">
        <v>78.8</v>
      </c>
      <c r="C23" s="116">
        <v>8.4</v>
      </c>
      <c r="D23" s="116">
        <v>42</v>
      </c>
      <c r="E23" s="116">
        <v>9</v>
      </c>
      <c r="F23" s="116">
        <v>9.1999999999999993</v>
      </c>
      <c r="G23" s="116">
        <v>10.199999999999999</v>
      </c>
      <c r="H23" s="120"/>
      <c r="I23" s="120"/>
      <c r="J23" s="120"/>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row>
    <row r="24" spans="1:49" s="122" customFormat="1" ht="15.75" x14ac:dyDescent="0.25">
      <c r="A24" s="128" t="s">
        <v>29</v>
      </c>
      <c r="B24" s="123">
        <v>79</v>
      </c>
      <c r="C24" s="116">
        <v>8.8000000000000007</v>
      </c>
      <c r="D24" s="116">
        <v>41.2</v>
      </c>
      <c r="E24" s="116">
        <v>9.1999999999999993</v>
      </c>
      <c r="F24" s="116">
        <v>10.199999999999999</v>
      </c>
      <c r="G24" s="116">
        <v>9.6</v>
      </c>
      <c r="H24" s="120"/>
      <c r="I24" s="120"/>
      <c r="J24" s="120"/>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row>
    <row r="25" spans="1:49" s="122" customFormat="1" ht="31.5" x14ac:dyDescent="0.25">
      <c r="A25" s="128" t="s">
        <v>32</v>
      </c>
      <c r="B25" s="123">
        <v>79.599999999999994</v>
      </c>
      <c r="C25" s="116">
        <v>8.6</v>
      </c>
      <c r="D25" s="116">
        <v>40</v>
      </c>
      <c r="E25" s="116">
        <v>13.2</v>
      </c>
      <c r="F25" s="116">
        <v>9.1999999999999993</v>
      </c>
      <c r="G25" s="116">
        <v>8.6</v>
      </c>
      <c r="H25" s="120"/>
      <c r="I25" s="120"/>
      <c r="J25" s="120"/>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row>
    <row r="26" spans="1:49" s="122" customFormat="1" ht="15.75" x14ac:dyDescent="0.25">
      <c r="A26" s="127" t="s">
        <v>36</v>
      </c>
      <c r="B26" s="123">
        <v>83.6</v>
      </c>
      <c r="C26" s="116">
        <v>9.6</v>
      </c>
      <c r="D26" s="116">
        <v>44</v>
      </c>
      <c r="E26" s="116">
        <v>10.6</v>
      </c>
      <c r="F26" s="116">
        <v>9.6</v>
      </c>
      <c r="G26" s="116">
        <v>9.8000000000000007</v>
      </c>
      <c r="H26" s="120"/>
      <c r="I26" s="120"/>
      <c r="J26" s="120"/>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row>
    <row r="27" spans="1:49" s="122" customFormat="1" ht="31.5" x14ac:dyDescent="0.25">
      <c r="A27" s="128" t="s">
        <v>31</v>
      </c>
      <c r="B27" s="123">
        <v>86.799999999999983</v>
      </c>
      <c r="C27" s="116">
        <v>9</v>
      </c>
      <c r="D27" s="116">
        <v>45.8</v>
      </c>
      <c r="E27" s="116">
        <v>10.6</v>
      </c>
      <c r="F27" s="116">
        <v>10.8</v>
      </c>
      <c r="G27" s="116">
        <v>10.6</v>
      </c>
      <c r="H27" s="120"/>
      <c r="I27" s="120"/>
      <c r="J27" s="120"/>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row>
    <row r="28" spans="1:49" s="122" customFormat="1" ht="52.5" customHeight="1" x14ac:dyDescent="0.25">
      <c r="A28" s="130" t="s">
        <v>269</v>
      </c>
      <c r="B28" s="131"/>
      <c r="C28" s="119"/>
      <c r="D28" s="119"/>
      <c r="E28" s="119"/>
      <c r="F28" s="119"/>
      <c r="G28" s="119"/>
      <c r="H28" s="120"/>
      <c r="I28" s="120"/>
      <c r="J28" s="120"/>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row>
    <row r="29" spans="1:49" s="122" customFormat="1" ht="26.25" customHeight="1" x14ac:dyDescent="0.25">
      <c r="A29" s="128" t="s">
        <v>128</v>
      </c>
      <c r="B29" s="123">
        <v>0</v>
      </c>
      <c r="C29" s="116">
        <v>0</v>
      </c>
      <c r="D29" s="116">
        <v>0</v>
      </c>
      <c r="E29" s="116">
        <v>0</v>
      </c>
      <c r="F29" s="116">
        <v>0</v>
      </c>
      <c r="G29" s="116">
        <v>0</v>
      </c>
      <c r="H29" s="120"/>
      <c r="I29" s="120"/>
      <c r="J29" s="120"/>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1"/>
      <c r="AL29" s="121"/>
      <c r="AM29" s="121"/>
      <c r="AN29" s="121"/>
      <c r="AO29" s="121"/>
      <c r="AP29" s="121"/>
      <c r="AQ29" s="121"/>
      <c r="AR29" s="121"/>
      <c r="AS29" s="121"/>
      <c r="AT29" s="121"/>
      <c r="AU29" s="121"/>
      <c r="AV29" s="121"/>
      <c r="AW29" s="121"/>
    </row>
    <row r="30" spans="1:49" s="122" customFormat="1" ht="26.25" customHeight="1" x14ac:dyDescent="0.25">
      <c r="A30" s="128" t="s">
        <v>135</v>
      </c>
      <c r="B30" s="123">
        <v>0</v>
      </c>
      <c r="C30" s="116">
        <v>0</v>
      </c>
      <c r="D30" s="116">
        <v>0</v>
      </c>
      <c r="E30" s="116">
        <v>0</v>
      </c>
      <c r="F30" s="116">
        <v>0</v>
      </c>
      <c r="G30" s="116">
        <v>0</v>
      </c>
      <c r="H30" s="120"/>
      <c r="I30" s="120"/>
      <c r="J30" s="120"/>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1"/>
      <c r="AH30" s="121"/>
      <c r="AI30" s="121"/>
      <c r="AJ30" s="121"/>
      <c r="AK30" s="121"/>
      <c r="AL30" s="121"/>
      <c r="AM30" s="121"/>
      <c r="AN30" s="121"/>
      <c r="AO30" s="121"/>
      <c r="AP30" s="121"/>
      <c r="AQ30" s="121"/>
      <c r="AR30" s="121"/>
      <c r="AS30" s="121"/>
      <c r="AT30" s="121"/>
      <c r="AU30" s="121"/>
      <c r="AV30" s="121"/>
      <c r="AW30" s="121"/>
    </row>
    <row r="31" spans="1:49" s="122" customFormat="1" ht="26.25" customHeight="1" x14ac:dyDescent="0.25">
      <c r="A31" s="128" t="s">
        <v>43</v>
      </c>
      <c r="B31" s="123">
        <v>45.4</v>
      </c>
      <c r="C31" s="116">
        <v>6.8</v>
      </c>
      <c r="D31" s="116">
        <v>20.8</v>
      </c>
      <c r="E31" s="116">
        <v>6.8</v>
      </c>
      <c r="F31" s="116">
        <v>5.6</v>
      </c>
      <c r="G31" s="116">
        <v>5.4</v>
      </c>
      <c r="H31" s="120"/>
      <c r="I31" s="120"/>
      <c r="J31" s="120"/>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1"/>
      <c r="AL31" s="121"/>
      <c r="AM31" s="121"/>
      <c r="AN31" s="121"/>
      <c r="AO31" s="121"/>
      <c r="AP31" s="121"/>
      <c r="AQ31" s="121"/>
      <c r="AR31" s="121"/>
      <c r="AS31" s="121"/>
      <c r="AT31" s="121"/>
      <c r="AU31" s="121"/>
      <c r="AV31" s="121"/>
      <c r="AW31" s="121"/>
    </row>
    <row r="32" spans="1:49" s="122" customFormat="1" ht="26.25" customHeight="1" x14ac:dyDescent="0.25">
      <c r="A32" s="128" t="s">
        <v>126</v>
      </c>
      <c r="B32" s="123">
        <v>48.2</v>
      </c>
      <c r="C32" s="116">
        <v>7.6</v>
      </c>
      <c r="D32" s="116">
        <v>20</v>
      </c>
      <c r="E32" s="116">
        <v>6</v>
      </c>
      <c r="F32" s="116">
        <v>7.6</v>
      </c>
      <c r="G32" s="116">
        <v>7</v>
      </c>
      <c r="H32" s="120"/>
      <c r="I32" s="120"/>
      <c r="J32" s="120"/>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c r="AL32" s="121"/>
      <c r="AM32" s="121"/>
      <c r="AN32" s="121"/>
      <c r="AO32" s="121"/>
      <c r="AP32" s="121"/>
      <c r="AQ32" s="121"/>
      <c r="AR32" s="121"/>
      <c r="AS32" s="121"/>
      <c r="AT32" s="121"/>
      <c r="AU32" s="121"/>
      <c r="AV32" s="121"/>
      <c r="AW32" s="121"/>
    </row>
    <row r="33" spans="1:49" s="122" customFormat="1" ht="26.25" customHeight="1" x14ac:dyDescent="0.25">
      <c r="A33" s="128" t="s">
        <v>42</v>
      </c>
      <c r="B33" s="123">
        <v>58.4</v>
      </c>
      <c r="C33" s="116">
        <v>7.2</v>
      </c>
      <c r="D33" s="116">
        <v>33.799999999999997</v>
      </c>
      <c r="E33" s="116">
        <v>7</v>
      </c>
      <c r="F33" s="116">
        <v>6.8</v>
      </c>
      <c r="G33" s="116">
        <v>3.6</v>
      </c>
      <c r="H33" s="120"/>
      <c r="I33" s="120"/>
      <c r="J33" s="120"/>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row>
    <row r="34" spans="1:49" s="122" customFormat="1" ht="26.25" customHeight="1" x14ac:dyDescent="0.25">
      <c r="A34" s="128" t="s">
        <v>72</v>
      </c>
      <c r="B34" s="123">
        <v>63.2</v>
      </c>
      <c r="C34" s="116">
        <v>8</v>
      </c>
      <c r="D34" s="116">
        <v>31.2</v>
      </c>
      <c r="E34" s="116">
        <v>6.4</v>
      </c>
      <c r="F34" s="116">
        <v>10</v>
      </c>
      <c r="G34" s="116">
        <v>7.6</v>
      </c>
      <c r="H34" s="120"/>
      <c r="I34" s="120"/>
      <c r="J34" s="120"/>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row>
    <row r="35" spans="1:49" s="122" customFormat="1" ht="26.25" customHeight="1" x14ac:dyDescent="0.25">
      <c r="A35" s="128" t="s">
        <v>133</v>
      </c>
      <c r="B35" s="123">
        <v>65.599999999999994</v>
      </c>
      <c r="C35" s="116">
        <v>8</v>
      </c>
      <c r="D35" s="116">
        <v>31.8</v>
      </c>
      <c r="E35" s="116">
        <v>9.4</v>
      </c>
      <c r="F35" s="116">
        <v>8.1999999999999993</v>
      </c>
      <c r="G35" s="116">
        <v>8.1999999999999993</v>
      </c>
      <c r="H35" s="120"/>
      <c r="I35" s="120"/>
      <c r="J35" s="120"/>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row>
    <row r="36" spans="1:49" s="122" customFormat="1" ht="26.25" customHeight="1" x14ac:dyDescent="0.25">
      <c r="A36" s="128" t="s">
        <v>41</v>
      </c>
      <c r="B36" s="123">
        <v>72</v>
      </c>
      <c r="C36" s="116">
        <v>10</v>
      </c>
      <c r="D36" s="116">
        <v>33.6</v>
      </c>
      <c r="E36" s="116">
        <v>13.8</v>
      </c>
      <c r="F36" s="116">
        <v>6.4</v>
      </c>
      <c r="G36" s="116">
        <v>8.1999999999999993</v>
      </c>
      <c r="H36" s="120"/>
      <c r="I36" s="120"/>
      <c r="J36" s="120"/>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c r="AL36" s="121"/>
      <c r="AM36" s="121"/>
      <c r="AN36" s="121"/>
      <c r="AO36" s="121"/>
      <c r="AP36" s="121"/>
      <c r="AQ36" s="121"/>
      <c r="AR36" s="121"/>
      <c r="AS36" s="121"/>
      <c r="AT36" s="121"/>
      <c r="AU36" s="121"/>
      <c r="AV36" s="121"/>
      <c r="AW36" s="121"/>
    </row>
    <row r="37" spans="1:49" s="122" customFormat="1" ht="26.25" customHeight="1" x14ac:dyDescent="0.25">
      <c r="A37" s="128" t="s">
        <v>131</v>
      </c>
      <c r="B37" s="123">
        <v>72.400000000000006</v>
      </c>
      <c r="C37" s="116">
        <v>8.6</v>
      </c>
      <c r="D37" s="116">
        <v>34.4</v>
      </c>
      <c r="E37" s="116">
        <v>10.6</v>
      </c>
      <c r="F37" s="116">
        <v>10</v>
      </c>
      <c r="G37" s="116">
        <v>8.8000000000000007</v>
      </c>
      <c r="H37" s="120"/>
      <c r="I37" s="120"/>
      <c r="J37" s="120"/>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c r="AL37" s="121"/>
      <c r="AM37" s="121"/>
      <c r="AN37" s="121"/>
      <c r="AO37" s="121"/>
      <c r="AP37" s="121"/>
      <c r="AQ37" s="121"/>
      <c r="AR37" s="121"/>
      <c r="AS37" s="121"/>
      <c r="AT37" s="121"/>
      <c r="AU37" s="121"/>
      <c r="AV37" s="121"/>
      <c r="AW37" s="121"/>
    </row>
    <row r="38" spans="1:49" s="122" customFormat="1" ht="26.25" customHeight="1" x14ac:dyDescent="0.25">
      <c r="A38" s="128" t="s">
        <v>44</v>
      </c>
      <c r="B38" s="123">
        <v>80.599999999999994</v>
      </c>
      <c r="C38" s="116">
        <v>9.6</v>
      </c>
      <c r="D38" s="116">
        <v>40.6</v>
      </c>
      <c r="E38" s="116">
        <v>10.4</v>
      </c>
      <c r="F38" s="116">
        <v>10</v>
      </c>
      <c r="G38" s="116">
        <v>10</v>
      </c>
      <c r="H38" s="120"/>
      <c r="I38" s="120"/>
      <c r="J38" s="120"/>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c r="AL38" s="121"/>
      <c r="AM38" s="121"/>
      <c r="AN38" s="121"/>
      <c r="AO38" s="121"/>
      <c r="AP38" s="121"/>
      <c r="AQ38" s="121"/>
      <c r="AR38" s="121"/>
      <c r="AS38" s="121"/>
      <c r="AT38" s="121"/>
      <c r="AU38" s="121"/>
      <c r="AV38" s="121"/>
      <c r="AW38" s="121"/>
    </row>
    <row r="39" spans="1:49" s="122" customFormat="1" ht="41.25" customHeight="1" x14ac:dyDescent="0.25">
      <c r="A39" s="130" t="s">
        <v>270</v>
      </c>
      <c r="B39" s="131"/>
      <c r="C39" s="119"/>
      <c r="D39" s="119"/>
      <c r="E39" s="119"/>
      <c r="F39" s="119"/>
      <c r="G39" s="119"/>
      <c r="H39" s="120"/>
      <c r="I39" s="120"/>
      <c r="J39" s="120"/>
      <c r="K39" s="121"/>
      <c r="L39" s="121"/>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1"/>
      <c r="AK39" s="121"/>
      <c r="AL39" s="121"/>
      <c r="AM39" s="121"/>
      <c r="AN39" s="121"/>
      <c r="AO39" s="121"/>
      <c r="AP39" s="121"/>
      <c r="AQ39" s="121"/>
      <c r="AR39" s="121"/>
      <c r="AS39" s="121"/>
      <c r="AT39" s="121"/>
      <c r="AU39" s="121"/>
      <c r="AV39" s="121"/>
      <c r="AW39" s="121"/>
    </row>
    <row r="40" spans="1:49" s="122" customFormat="1" ht="26.25" customHeight="1" x14ac:dyDescent="0.25">
      <c r="A40" s="127" t="s">
        <v>46</v>
      </c>
      <c r="B40" s="123">
        <v>75.600000000000009</v>
      </c>
      <c r="C40" s="116">
        <v>8.1999999999999993</v>
      </c>
      <c r="D40" s="116">
        <v>36.200000000000003</v>
      </c>
      <c r="E40" s="116">
        <v>10.6</v>
      </c>
      <c r="F40" s="116">
        <v>9.8000000000000007</v>
      </c>
      <c r="G40" s="116">
        <v>10.8</v>
      </c>
      <c r="H40" s="120"/>
      <c r="I40" s="120"/>
      <c r="J40" s="120"/>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121"/>
      <c r="AM40" s="121"/>
      <c r="AN40" s="121"/>
      <c r="AO40" s="121"/>
      <c r="AP40" s="121"/>
      <c r="AQ40" s="121"/>
      <c r="AR40" s="121"/>
      <c r="AS40" s="121"/>
      <c r="AT40" s="121"/>
      <c r="AU40" s="121"/>
      <c r="AV40" s="121"/>
      <c r="AW40" s="121"/>
    </row>
    <row r="41" spans="1:49" s="122" customFormat="1" ht="26.25" customHeight="1" x14ac:dyDescent="0.25">
      <c r="A41" s="127" t="s">
        <v>45</v>
      </c>
      <c r="B41" s="123">
        <v>90.8</v>
      </c>
      <c r="C41" s="116">
        <v>9.6</v>
      </c>
      <c r="D41" s="116">
        <v>46</v>
      </c>
      <c r="E41" s="116">
        <v>13</v>
      </c>
      <c r="F41" s="116">
        <v>11</v>
      </c>
      <c r="G41" s="116">
        <v>11.2</v>
      </c>
      <c r="H41" s="120"/>
      <c r="I41" s="120"/>
      <c r="J41" s="120"/>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row>
    <row r="42" spans="1:49" s="122" customFormat="1" ht="26.25" customHeight="1" x14ac:dyDescent="0.25">
      <c r="A42" s="127" t="s">
        <v>138</v>
      </c>
      <c r="B42" s="123">
        <v>94.4</v>
      </c>
      <c r="C42" s="116">
        <v>9.6</v>
      </c>
      <c r="D42" s="116">
        <v>47.6</v>
      </c>
      <c r="E42" s="116">
        <v>14.2</v>
      </c>
      <c r="F42" s="116">
        <v>11.6</v>
      </c>
      <c r="G42" s="116">
        <v>11.4</v>
      </c>
      <c r="H42" s="120"/>
      <c r="I42" s="120"/>
      <c r="J42" s="120"/>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row>
  </sheetData>
  <sheetProtection algorithmName="SHA-512" hashValue="MdSDpChvf3/sujX051LpNsL0zx4ozIHLo0Ic92xnozPYgluMPIUceg9wspQFQPH99scAB3MvdwFCdeiZ8RRyKQ==" saltValue="5LCzhEye/cQlIrnF7zDVTw==" spinCount="100000" sheet="1" formatCells="0" formatColumns="0" formatRows="0" insertColumns="0" insertRows="0" insertHyperlinks="0" deleteColumns="0" deleteRows="0" sort="0" autoFilter="0" pivotTables="0"/>
  <sortState ref="A40:G42">
    <sortCondition ref="B40:B42"/>
  </sortState>
  <mergeCells count="11">
    <mergeCell ref="A28:B28"/>
    <mergeCell ref="A39:B39"/>
    <mergeCell ref="A3:B3"/>
    <mergeCell ref="A2:B2"/>
    <mergeCell ref="A1:G1"/>
    <mergeCell ref="C2:C4"/>
    <mergeCell ref="D2:D4"/>
    <mergeCell ref="E2:E4"/>
    <mergeCell ref="F2:F4"/>
    <mergeCell ref="G2:G4"/>
    <mergeCell ref="A4:B4"/>
  </mergeCells>
  <pageMargins left="0.70866141732283472" right="0.70866141732283472" top="0.74803149606299213" bottom="0.74803149606299213" header="0.31496062992125984" footer="0.31496062992125984"/>
  <pageSetup paperSize="8" scale="46" fitToHeight="0" orientation="landscape" r:id="rId1"/>
  <rowBreaks count="2" manualBreakCount="2">
    <brk id="23" max="16383" man="1"/>
    <brk id="38"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workbookViewId="0">
      <selection activeCell="F6" sqref="F6:Q19"/>
    </sheetView>
  </sheetViews>
  <sheetFormatPr defaultRowHeight="15" x14ac:dyDescent="0.25"/>
  <cols>
    <col min="1" max="1" width="4.85546875" style="31" customWidth="1"/>
    <col min="2" max="2" width="27.5703125" customWidth="1"/>
    <col min="3" max="3" width="29.5703125" customWidth="1"/>
    <col min="4" max="4" width="15.42578125" style="26" customWidth="1"/>
    <col min="5" max="5" width="15.42578125" customWidth="1"/>
    <col min="6" max="6" width="22.85546875" customWidth="1"/>
    <col min="7" max="7" width="19" customWidth="1"/>
    <col min="9" max="10" width="12.42578125" customWidth="1"/>
    <col min="11" max="11" width="15.42578125" customWidth="1"/>
    <col min="13" max="13" width="12.5703125" customWidth="1"/>
    <col min="15" max="15" width="12" customWidth="1"/>
    <col min="16" max="16" width="12.5703125" customWidth="1"/>
    <col min="17" max="17" width="10.85546875" customWidth="1"/>
  </cols>
  <sheetData>
    <row r="1" spans="1:17" ht="42" customHeight="1" x14ac:dyDescent="0.25">
      <c r="A1" s="65"/>
      <c r="B1" s="144" t="s">
        <v>14</v>
      </c>
      <c r="C1" s="144"/>
      <c r="D1" s="144"/>
      <c r="E1" s="2"/>
      <c r="F1" s="2"/>
      <c r="G1" s="2"/>
      <c r="H1" s="145" t="s">
        <v>203</v>
      </c>
      <c r="I1" s="146"/>
      <c r="J1" s="146" t="s">
        <v>15</v>
      </c>
      <c r="K1" s="146"/>
      <c r="L1" s="145" t="s">
        <v>16</v>
      </c>
      <c r="M1" s="145"/>
      <c r="N1" s="145" t="s">
        <v>204</v>
      </c>
      <c r="O1" s="146"/>
      <c r="P1" s="145" t="s">
        <v>206</v>
      </c>
      <c r="Q1" s="146"/>
    </row>
    <row r="2" spans="1:17" ht="19.5" customHeight="1" x14ac:dyDescent="0.25">
      <c r="A2" s="147" t="s">
        <v>1</v>
      </c>
      <c r="B2" s="147"/>
      <c r="C2" s="70"/>
      <c r="D2" s="36"/>
      <c r="E2" s="24"/>
      <c r="F2" s="2"/>
      <c r="G2" s="2"/>
      <c r="H2" s="146"/>
      <c r="I2" s="146"/>
      <c r="J2" s="146"/>
      <c r="K2" s="146"/>
      <c r="L2" s="145"/>
      <c r="M2" s="145"/>
      <c r="N2" s="146"/>
      <c r="O2" s="146"/>
      <c r="P2" s="146"/>
      <c r="Q2" s="146"/>
    </row>
    <row r="3" spans="1:17" ht="42.75" customHeight="1" x14ac:dyDescent="0.25">
      <c r="A3" s="37"/>
      <c r="B3" s="148" t="s">
        <v>24</v>
      </c>
      <c r="C3" s="148"/>
      <c r="D3" s="36"/>
      <c r="E3" s="24"/>
      <c r="F3" s="2"/>
      <c r="G3" s="2"/>
      <c r="H3" s="146"/>
      <c r="I3" s="146"/>
      <c r="J3" s="146"/>
      <c r="K3" s="146"/>
      <c r="L3" s="145"/>
      <c r="M3" s="145"/>
      <c r="N3" s="146"/>
      <c r="O3" s="146"/>
      <c r="P3" s="146"/>
      <c r="Q3" s="146"/>
    </row>
    <row r="4" spans="1:17" ht="38.25" x14ac:dyDescent="0.25">
      <c r="A4" s="38" t="s">
        <v>2</v>
      </c>
      <c r="B4" s="38" t="s">
        <v>3</v>
      </c>
      <c r="C4" s="38" t="s">
        <v>4</v>
      </c>
      <c r="D4" s="39" t="s">
        <v>5</v>
      </c>
      <c r="E4" s="40" t="s">
        <v>6</v>
      </c>
      <c r="F4" s="8" t="s">
        <v>83</v>
      </c>
      <c r="G4" s="8" t="s">
        <v>7</v>
      </c>
      <c r="H4" s="146"/>
      <c r="I4" s="146"/>
      <c r="J4" s="146"/>
      <c r="K4" s="146"/>
      <c r="L4" s="145"/>
      <c r="M4" s="145"/>
      <c r="N4" s="146"/>
      <c r="O4" s="146"/>
      <c r="P4" s="146"/>
      <c r="Q4" s="146"/>
    </row>
    <row r="5" spans="1:17" ht="15.75" x14ac:dyDescent="0.25">
      <c r="A5" s="71"/>
      <c r="B5" s="165" t="s">
        <v>86</v>
      </c>
      <c r="C5" s="165"/>
      <c r="D5" s="165"/>
      <c r="E5" s="165"/>
      <c r="F5" s="165"/>
      <c r="G5" s="165"/>
      <c r="H5" s="146"/>
      <c r="I5" s="146"/>
      <c r="J5" s="146"/>
      <c r="K5" s="146"/>
      <c r="L5" s="145"/>
      <c r="M5" s="145"/>
      <c r="N5" s="146"/>
      <c r="O5" s="146"/>
      <c r="P5" s="146"/>
      <c r="Q5" s="146"/>
    </row>
    <row r="6" spans="1:17" ht="63" x14ac:dyDescent="0.25">
      <c r="A6" s="37">
        <v>1</v>
      </c>
      <c r="B6" s="64" t="s">
        <v>140</v>
      </c>
      <c r="C6" s="62" t="s">
        <v>48</v>
      </c>
      <c r="D6" s="63">
        <v>10000000</v>
      </c>
      <c r="E6" s="41">
        <f>SUM(H6:Q6)</f>
        <v>80</v>
      </c>
      <c r="F6" s="89">
        <v>8000000</v>
      </c>
      <c r="G6" s="83"/>
      <c r="H6" s="153">
        <v>15</v>
      </c>
      <c r="I6" s="154"/>
      <c r="J6" s="153">
        <v>15</v>
      </c>
      <c r="K6" s="154"/>
      <c r="L6" s="153">
        <v>12</v>
      </c>
      <c r="M6" s="154"/>
      <c r="N6" s="153">
        <v>20</v>
      </c>
      <c r="O6" s="154"/>
      <c r="P6" s="153">
        <v>18</v>
      </c>
      <c r="Q6" s="154"/>
    </row>
    <row r="7" spans="1:17" ht="63" x14ac:dyDescent="0.25">
      <c r="A7" s="37">
        <v>2</v>
      </c>
      <c r="B7" s="64" t="s">
        <v>141</v>
      </c>
      <c r="C7" s="62" t="s">
        <v>47</v>
      </c>
      <c r="D7" s="63">
        <v>50000000</v>
      </c>
      <c r="E7" s="41">
        <f t="shared" ref="E7:E19" si="0">SUM(H7:Q7)</f>
        <v>64</v>
      </c>
      <c r="F7" s="82">
        <v>10000000</v>
      </c>
      <c r="G7" s="83"/>
      <c r="H7" s="153">
        <v>10</v>
      </c>
      <c r="I7" s="154"/>
      <c r="J7" s="153">
        <v>14</v>
      </c>
      <c r="K7" s="154"/>
      <c r="L7" s="153">
        <v>8</v>
      </c>
      <c r="M7" s="154"/>
      <c r="N7" s="153">
        <v>15</v>
      </c>
      <c r="O7" s="154"/>
      <c r="P7" s="153">
        <v>17</v>
      </c>
      <c r="Q7" s="154"/>
    </row>
    <row r="8" spans="1:17" ht="31.5" x14ac:dyDescent="0.25">
      <c r="A8" s="37">
        <v>3</v>
      </c>
      <c r="B8" s="64" t="s">
        <v>142</v>
      </c>
      <c r="C8" s="62" t="s">
        <v>92</v>
      </c>
      <c r="D8" s="63">
        <v>3460000</v>
      </c>
      <c r="E8" s="41">
        <f t="shared" si="0"/>
        <v>0</v>
      </c>
      <c r="F8" s="84"/>
      <c r="G8" s="83"/>
      <c r="H8" s="153"/>
      <c r="I8" s="154"/>
      <c r="J8" s="153"/>
      <c r="K8" s="154"/>
      <c r="L8" s="153"/>
      <c r="M8" s="154"/>
      <c r="N8" s="153"/>
      <c r="O8" s="154"/>
      <c r="P8" s="153"/>
      <c r="Q8" s="154"/>
    </row>
    <row r="9" spans="1:17" ht="75" x14ac:dyDescent="0.25">
      <c r="A9" s="37">
        <v>4</v>
      </c>
      <c r="B9" s="64" t="s">
        <v>143</v>
      </c>
      <c r="C9" s="62" t="s">
        <v>144</v>
      </c>
      <c r="D9" s="63">
        <v>12720000</v>
      </c>
      <c r="E9" s="41">
        <f t="shared" si="0"/>
        <v>0</v>
      </c>
      <c r="F9" s="84">
        <v>0</v>
      </c>
      <c r="G9" s="83" t="s">
        <v>226</v>
      </c>
      <c r="H9" s="153"/>
      <c r="I9" s="154"/>
      <c r="J9" s="153"/>
      <c r="K9" s="154"/>
      <c r="L9" s="153"/>
      <c r="M9" s="154"/>
      <c r="N9" s="153"/>
      <c r="O9" s="154"/>
      <c r="P9" s="153"/>
      <c r="Q9" s="154"/>
    </row>
    <row r="10" spans="1:17" ht="31.5" x14ac:dyDescent="0.25">
      <c r="A10" s="37">
        <v>5</v>
      </c>
      <c r="B10" s="64" t="s">
        <v>145</v>
      </c>
      <c r="C10" s="62" t="s">
        <v>49</v>
      </c>
      <c r="D10" s="63">
        <v>25000000</v>
      </c>
      <c r="E10" s="41">
        <f t="shared" si="0"/>
        <v>75</v>
      </c>
      <c r="F10" s="82">
        <v>14500000</v>
      </c>
      <c r="G10" s="83"/>
      <c r="H10" s="153">
        <v>15</v>
      </c>
      <c r="I10" s="154"/>
      <c r="J10" s="153">
        <v>15</v>
      </c>
      <c r="K10" s="154"/>
      <c r="L10" s="153">
        <v>10</v>
      </c>
      <c r="M10" s="154"/>
      <c r="N10" s="153">
        <v>18</v>
      </c>
      <c r="O10" s="154"/>
      <c r="P10" s="153">
        <v>17</v>
      </c>
      <c r="Q10" s="154"/>
    </row>
    <row r="11" spans="1:17" ht="31.5" x14ac:dyDescent="0.25">
      <c r="A11" s="37">
        <v>6</v>
      </c>
      <c r="B11" s="64" t="s">
        <v>146</v>
      </c>
      <c r="C11" s="62" t="s">
        <v>147</v>
      </c>
      <c r="D11" s="63">
        <v>8900000</v>
      </c>
      <c r="E11" s="41">
        <f t="shared" si="0"/>
        <v>70</v>
      </c>
      <c r="F11" s="82">
        <v>3000000</v>
      </c>
      <c r="G11" s="83"/>
      <c r="H11" s="153">
        <v>13</v>
      </c>
      <c r="I11" s="154"/>
      <c r="J11" s="153">
        <v>13</v>
      </c>
      <c r="K11" s="154"/>
      <c r="L11" s="153">
        <v>11</v>
      </c>
      <c r="M11" s="154"/>
      <c r="N11" s="153">
        <v>18</v>
      </c>
      <c r="O11" s="154"/>
      <c r="P11" s="153">
        <v>15</v>
      </c>
      <c r="Q11" s="154"/>
    </row>
    <row r="12" spans="1:17" ht="75" x14ac:dyDescent="0.25">
      <c r="A12" s="37">
        <v>7</v>
      </c>
      <c r="B12" s="64" t="s">
        <v>148</v>
      </c>
      <c r="C12" s="62" t="s">
        <v>149</v>
      </c>
      <c r="D12" s="63">
        <v>50000000</v>
      </c>
      <c r="E12" s="41">
        <f t="shared" si="0"/>
        <v>0</v>
      </c>
      <c r="F12" s="84">
        <v>0</v>
      </c>
      <c r="G12" s="83" t="s">
        <v>226</v>
      </c>
      <c r="H12" s="153"/>
      <c r="I12" s="154"/>
      <c r="J12" s="153"/>
      <c r="K12" s="154"/>
      <c r="L12" s="153"/>
      <c r="M12" s="154"/>
      <c r="N12" s="153"/>
      <c r="O12" s="154"/>
      <c r="P12" s="153"/>
      <c r="Q12" s="154"/>
    </row>
    <row r="13" spans="1:17" ht="47.25" x14ac:dyDescent="0.25">
      <c r="A13" s="37">
        <v>8</v>
      </c>
      <c r="B13" s="64" t="s">
        <v>150</v>
      </c>
      <c r="C13" s="62" t="s">
        <v>51</v>
      </c>
      <c r="D13" s="63">
        <v>50000000</v>
      </c>
      <c r="E13" s="41">
        <f t="shared" si="0"/>
        <v>78</v>
      </c>
      <c r="F13" s="82">
        <v>15000000</v>
      </c>
      <c r="G13" s="83"/>
      <c r="H13" s="153">
        <v>17</v>
      </c>
      <c r="I13" s="154"/>
      <c r="J13" s="153">
        <v>15</v>
      </c>
      <c r="K13" s="154"/>
      <c r="L13" s="153">
        <v>7</v>
      </c>
      <c r="M13" s="154"/>
      <c r="N13" s="153">
        <v>22</v>
      </c>
      <c r="O13" s="154"/>
      <c r="P13" s="153">
        <v>17</v>
      </c>
      <c r="Q13" s="154"/>
    </row>
    <row r="14" spans="1:17" ht="75" x14ac:dyDescent="0.25">
      <c r="A14" s="37">
        <v>9</v>
      </c>
      <c r="B14" s="64" t="s">
        <v>151</v>
      </c>
      <c r="C14" s="62" t="s">
        <v>152</v>
      </c>
      <c r="D14" s="63">
        <v>50000000</v>
      </c>
      <c r="E14" s="41">
        <f t="shared" si="0"/>
        <v>0</v>
      </c>
      <c r="F14" s="84">
        <v>0</v>
      </c>
      <c r="G14" s="83" t="s">
        <v>226</v>
      </c>
      <c r="H14" s="153"/>
      <c r="I14" s="154"/>
      <c r="J14" s="153"/>
      <c r="K14" s="154"/>
      <c r="L14" s="153"/>
      <c r="M14" s="154"/>
      <c r="N14" s="153"/>
      <c r="O14" s="154"/>
      <c r="P14" s="153"/>
      <c r="Q14" s="154"/>
    </row>
    <row r="15" spans="1:17" ht="31.5" x14ac:dyDescent="0.25">
      <c r="A15" s="37">
        <v>10</v>
      </c>
      <c r="B15" s="64" t="s">
        <v>153</v>
      </c>
      <c r="C15" s="62" t="s">
        <v>50</v>
      </c>
      <c r="D15" s="63">
        <v>7000000</v>
      </c>
      <c r="E15" s="41">
        <f t="shared" si="0"/>
        <v>62</v>
      </c>
      <c r="F15" s="84">
        <v>5000000</v>
      </c>
      <c r="G15" s="83"/>
      <c r="H15" s="153">
        <v>14</v>
      </c>
      <c r="I15" s="154"/>
      <c r="J15" s="153">
        <v>12</v>
      </c>
      <c r="K15" s="154"/>
      <c r="L15" s="153">
        <v>9</v>
      </c>
      <c r="M15" s="154"/>
      <c r="N15" s="153">
        <v>14</v>
      </c>
      <c r="O15" s="154"/>
      <c r="P15" s="153">
        <v>13</v>
      </c>
      <c r="Q15" s="154"/>
    </row>
    <row r="16" spans="1:17" ht="31.5" x14ac:dyDescent="0.25">
      <c r="A16" s="37">
        <v>11</v>
      </c>
      <c r="B16" s="64" t="s">
        <v>154</v>
      </c>
      <c r="C16" s="62" t="s">
        <v>52</v>
      </c>
      <c r="D16" s="63">
        <v>5000000</v>
      </c>
      <c r="E16" s="41">
        <f t="shared" si="0"/>
        <v>74</v>
      </c>
      <c r="F16" s="90">
        <v>3000000</v>
      </c>
      <c r="G16" s="83"/>
      <c r="H16" s="153">
        <v>12</v>
      </c>
      <c r="I16" s="154"/>
      <c r="J16" s="153">
        <v>14</v>
      </c>
      <c r="K16" s="154"/>
      <c r="L16" s="153">
        <v>13</v>
      </c>
      <c r="M16" s="154"/>
      <c r="N16" s="153">
        <v>20</v>
      </c>
      <c r="O16" s="154"/>
      <c r="P16" s="153">
        <v>15</v>
      </c>
      <c r="Q16" s="154"/>
    </row>
    <row r="17" spans="1:17" ht="31.5" x14ac:dyDescent="0.25">
      <c r="A17" s="37">
        <v>12</v>
      </c>
      <c r="B17" s="64" t="s">
        <v>155</v>
      </c>
      <c r="C17" s="62" t="s">
        <v>33</v>
      </c>
      <c r="D17" s="63">
        <v>5500000</v>
      </c>
      <c r="E17" s="41">
        <f t="shared" si="0"/>
        <v>64</v>
      </c>
      <c r="F17" s="84">
        <v>3000000</v>
      </c>
      <c r="G17" s="83"/>
      <c r="H17" s="153">
        <v>15</v>
      </c>
      <c r="I17" s="154"/>
      <c r="J17" s="153">
        <v>14</v>
      </c>
      <c r="K17" s="154"/>
      <c r="L17" s="153">
        <v>12</v>
      </c>
      <c r="M17" s="154"/>
      <c r="N17" s="153">
        <v>15</v>
      </c>
      <c r="O17" s="154"/>
      <c r="P17" s="153">
        <v>8</v>
      </c>
      <c r="Q17" s="154"/>
    </row>
    <row r="18" spans="1:17" ht="75" x14ac:dyDescent="0.25">
      <c r="A18" s="37">
        <v>13</v>
      </c>
      <c r="B18" s="64" t="s">
        <v>156</v>
      </c>
      <c r="C18" s="62" t="s">
        <v>38</v>
      </c>
      <c r="D18" s="63">
        <v>35000000</v>
      </c>
      <c r="E18" s="41">
        <f t="shared" si="0"/>
        <v>0</v>
      </c>
      <c r="F18" s="84">
        <v>0</v>
      </c>
      <c r="G18" s="83" t="s">
        <v>226</v>
      </c>
      <c r="H18" s="153"/>
      <c r="I18" s="154"/>
      <c r="J18" s="153"/>
      <c r="K18" s="154"/>
      <c r="L18" s="153"/>
      <c r="M18" s="154"/>
      <c r="N18" s="153"/>
      <c r="O18" s="154"/>
      <c r="P18" s="153"/>
      <c r="Q18" s="154"/>
    </row>
    <row r="19" spans="1:17" ht="31.5" x14ac:dyDescent="0.25">
      <c r="A19" s="37">
        <v>14</v>
      </c>
      <c r="B19" s="64" t="s">
        <v>157</v>
      </c>
      <c r="C19" s="62" t="s">
        <v>158</v>
      </c>
      <c r="D19" s="63">
        <v>50000000</v>
      </c>
      <c r="E19" s="41">
        <f t="shared" si="0"/>
        <v>49</v>
      </c>
      <c r="F19" s="84">
        <v>0</v>
      </c>
      <c r="G19" s="83"/>
      <c r="H19" s="153">
        <v>8</v>
      </c>
      <c r="I19" s="154"/>
      <c r="J19" s="153">
        <v>9</v>
      </c>
      <c r="K19" s="154"/>
      <c r="L19" s="153">
        <v>5</v>
      </c>
      <c r="M19" s="154"/>
      <c r="N19" s="153">
        <v>17</v>
      </c>
      <c r="O19" s="154"/>
      <c r="P19" s="153">
        <v>10</v>
      </c>
      <c r="Q19" s="154"/>
    </row>
    <row r="20" spans="1:17" x14ac:dyDescent="0.25">
      <c r="A20" s="42"/>
      <c r="B20" s="152" t="s">
        <v>8</v>
      </c>
      <c r="C20" s="152"/>
      <c r="D20" s="75">
        <f>SUM(D6:D19)</f>
        <v>362580000</v>
      </c>
      <c r="E20" s="27">
        <f>SUM(E6:E19)</f>
        <v>616</v>
      </c>
      <c r="F20" s="2"/>
      <c r="G20" s="2"/>
      <c r="H20" s="166"/>
      <c r="I20" s="166"/>
      <c r="J20" s="166"/>
      <c r="K20" s="166"/>
      <c r="L20" s="166"/>
      <c r="M20" s="166"/>
      <c r="N20" s="166"/>
      <c r="O20" s="166"/>
      <c r="P20" s="166"/>
      <c r="Q20" s="166"/>
    </row>
    <row r="21" spans="1:17" x14ac:dyDescent="0.25">
      <c r="A21" s="37"/>
      <c r="B21" s="72"/>
      <c r="C21" s="24"/>
      <c r="D21" s="36"/>
      <c r="E21" s="45" t="s">
        <v>9</v>
      </c>
      <c r="F21" s="2">
        <f>SUM(F6:F19)</f>
        <v>61500000</v>
      </c>
      <c r="G21" s="2"/>
      <c r="H21" s="61"/>
      <c r="I21" s="61"/>
      <c r="J21" s="61"/>
      <c r="K21" s="61"/>
      <c r="L21" s="61"/>
      <c r="M21" s="61"/>
      <c r="N21" s="61"/>
      <c r="O21" s="61"/>
      <c r="P21" s="61"/>
      <c r="Q21" s="61"/>
    </row>
  </sheetData>
  <mergeCells count="85">
    <mergeCell ref="H12:I12"/>
    <mergeCell ref="J12:K12"/>
    <mergeCell ref="L12:M12"/>
    <mergeCell ref="N12:O12"/>
    <mergeCell ref="P12:Q12"/>
    <mergeCell ref="H13:I13"/>
    <mergeCell ref="J13:K13"/>
    <mergeCell ref="L13:M13"/>
    <mergeCell ref="N13:O13"/>
    <mergeCell ref="P13:Q13"/>
    <mergeCell ref="H10:I10"/>
    <mergeCell ref="J10:K10"/>
    <mergeCell ref="L10:M10"/>
    <mergeCell ref="N10:O10"/>
    <mergeCell ref="P10:Q10"/>
    <mergeCell ref="H11:I11"/>
    <mergeCell ref="J11:K11"/>
    <mergeCell ref="L11:M11"/>
    <mergeCell ref="N11:O11"/>
    <mergeCell ref="P11:Q11"/>
    <mergeCell ref="H8:I8"/>
    <mergeCell ref="J8:K8"/>
    <mergeCell ref="L8:M8"/>
    <mergeCell ref="N8:O8"/>
    <mergeCell ref="P8:Q8"/>
    <mergeCell ref="H9:I9"/>
    <mergeCell ref="J9:K9"/>
    <mergeCell ref="L9:M9"/>
    <mergeCell ref="N9:O9"/>
    <mergeCell ref="P9:Q9"/>
    <mergeCell ref="L7:M7"/>
    <mergeCell ref="N7:O7"/>
    <mergeCell ref="P7:Q7"/>
    <mergeCell ref="H6:I6"/>
    <mergeCell ref="J6:K6"/>
    <mergeCell ref="L6:M6"/>
    <mergeCell ref="N6:O6"/>
    <mergeCell ref="P6:Q6"/>
    <mergeCell ref="P1:Q5"/>
    <mergeCell ref="A2:B2"/>
    <mergeCell ref="B3:C3"/>
    <mergeCell ref="B5:G5"/>
    <mergeCell ref="H14:I14"/>
    <mergeCell ref="J14:K14"/>
    <mergeCell ref="L14:M14"/>
    <mergeCell ref="N14:O14"/>
    <mergeCell ref="P14:Q14"/>
    <mergeCell ref="B1:D1"/>
    <mergeCell ref="H1:I5"/>
    <mergeCell ref="J1:K5"/>
    <mergeCell ref="L1:M5"/>
    <mergeCell ref="N1:O5"/>
    <mergeCell ref="H7:I7"/>
    <mergeCell ref="J7:K7"/>
    <mergeCell ref="H15:I15"/>
    <mergeCell ref="J15:K15"/>
    <mergeCell ref="L15:M15"/>
    <mergeCell ref="N15:O15"/>
    <mergeCell ref="P15:Q15"/>
    <mergeCell ref="H16:I16"/>
    <mergeCell ref="J16:K16"/>
    <mergeCell ref="L16:M16"/>
    <mergeCell ref="N16:O16"/>
    <mergeCell ref="P16:Q16"/>
    <mergeCell ref="H17:I17"/>
    <mergeCell ref="J17:K17"/>
    <mergeCell ref="L17:M17"/>
    <mergeCell ref="N17:O17"/>
    <mergeCell ref="P17:Q17"/>
    <mergeCell ref="H18:I18"/>
    <mergeCell ref="J18:K18"/>
    <mergeCell ref="L18:M18"/>
    <mergeCell ref="N18:O18"/>
    <mergeCell ref="P18:Q18"/>
    <mergeCell ref="H19:I19"/>
    <mergeCell ref="J19:K19"/>
    <mergeCell ref="L19:M19"/>
    <mergeCell ref="N19:O19"/>
    <mergeCell ref="P19:Q19"/>
    <mergeCell ref="P20:Q20"/>
    <mergeCell ref="B20:C20"/>
    <mergeCell ref="H20:I20"/>
    <mergeCell ref="J20:K20"/>
    <mergeCell ref="L20:M20"/>
    <mergeCell ref="N20:O2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workbookViewId="0">
      <selection activeCell="F6" sqref="F6:Q19"/>
    </sheetView>
  </sheetViews>
  <sheetFormatPr defaultRowHeight="15" x14ac:dyDescent="0.25"/>
  <cols>
    <col min="2" max="2" width="24.85546875" bestFit="1" customWidth="1"/>
    <col min="3" max="3" width="36.140625" style="19" customWidth="1"/>
    <col min="4" max="4" width="16.140625" bestFit="1" customWidth="1"/>
    <col min="6" max="6" width="13.85546875" customWidth="1"/>
    <col min="7" max="7" width="22.5703125" customWidth="1"/>
  </cols>
  <sheetData>
    <row r="1" spans="1:17" ht="30" customHeight="1" x14ac:dyDescent="0.25">
      <c r="A1" s="65"/>
      <c r="B1" s="144" t="s">
        <v>14</v>
      </c>
      <c r="C1" s="144"/>
      <c r="D1" s="144"/>
      <c r="E1" s="2"/>
      <c r="F1" s="2"/>
      <c r="G1" s="2"/>
      <c r="H1" s="145" t="s">
        <v>203</v>
      </c>
      <c r="I1" s="146"/>
      <c r="J1" s="146" t="s">
        <v>15</v>
      </c>
      <c r="K1" s="146"/>
      <c r="L1" s="145" t="s">
        <v>16</v>
      </c>
      <c r="M1" s="145"/>
      <c r="N1" s="145" t="s">
        <v>204</v>
      </c>
      <c r="O1" s="146"/>
      <c r="P1" s="145" t="s">
        <v>206</v>
      </c>
      <c r="Q1" s="146"/>
    </row>
    <row r="2" spans="1:17" ht="30" customHeight="1" x14ac:dyDescent="0.25">
      <c r="A2" s="147" t="s">
        <v>1</v>
      </c>
      <c r="B2" s="147"/>
      <c r="C2" s="70"/>
      <c r="D2" s="36"/>
      <c r="E2" s="24"/>
      <c r="F2" s="2"/>
      <c r="G2" s="2"/>
      <c r="H2" s="146"/>
      <c r="I2" s="146"/>
      <c r="J2" s="146"/>
      <c r="K2" s="146"/>
      <c r="L2" s="145"/>
      <c r="M2" s="145"/>
      <c r="N2" s="146"/>
      <c r="O2" s="146"/>
      <c r="P2" s="146"/>
      <c r="Q2" s="146"/>
    </row>
    <row r="3" spans="1:17" ht="30" customHeight="1" x14ac:dyDescent="0.25">
      <c r="A3" s="37"/>
      <c r="B3" s="148" t="s">
        <v>24</v>
      </c>
      <c r="C3" s="148"/>
      <c r="D3" s="36"/>
      <c r="E3" s="24"/>
      <c r="F3" s="2"/>
      <c r="G3" s="2"/>
      <c r="H3" s="146"/>
      <c r="I3" s="146"/>
      <c r="J3" s="146"/>
      <c r="K3" s="146"/>
      <c r="L3" s="145"/>
      <c r="M3" s="145"/>
      <c r="N3" s="146"/>
      <c r="O3" s="146"/>
      <c r="P3" s="146"/>
      <c r="Q3" s="146"/>
    </row>
    <row r="4" spans="1:17" ht="65.45" customHeight="1" x14ac:dyDescent="0.25">
      <c r="A4" s="38" t="s">
        <v>2</v>
      </c>
      <c r="B4" s="38" t="s">
        <v>3</v>
      </c>
      <c r="C4" s="38" t="s">
        <v>4</v>
      </c>
      <c r="D4" s="39" t="s">
        <v>5</v>
      </c>
      <c r="E4" s="40" t="s">
        <v>6</v>
      </c>
      <c r="F4" s="8" t="s">
        <v>83</v>
      </c>
      <c r="G4" s="8" t="s">
        <v>7</v>
      </c>
      <c r="H4" s="146"/>
      <c r="I4" s="146"/>
      <c r="J4" s="146"/>
      <c r="K4" s="146"/>
      <c r="L4" s="145"/>
      <c r="M4" s="145"/>
      <c r="N4" s="146"/>
      <c r="O4" s="146"/>
      <c r="P4" s="146"/>
      <c r="Q4" s="146"/>
    </row>
    <row r="5" spans="1:17" ht="30" customHeight="1" x14ac:dyDescent="0.25">
      <c r="A5" s="71"/>
      <c r="B5" s="165" t="s">
        <v>86</v>
      </c>
      <c r="C5" s="165"/>
      <c r="D5" s="165"/>
      <c r="E5" s="165"/>
      <c r="F5" s="165"/>
      <c r="G5" s="165"/>
      <c r="H5" s="146"/>
      <c r="I5" s="146"/>
      <c r="J5" s="146"/>
      <c r="K5" s="146"/>
      <c r="L5" s="145"/>
      <c r="M5" s="145"/>
      <c r="N5" s="146"/>
      <c r="O5" s="146"/>
      <c r="P5" s="146"/>
      <c r="Q5" s="146"/>
    </row>
    <row r="6" spans="1:17" ht="30" customHeight="1" x14ac:dyDescent="0.25">
      <c r="A6" s="37">
        <v>1</v>
      </c>
      <c r="B6" s="64" t="s">
        <v>140</v>
      </c>
      <c r="C6" s="62" t="s">
        <v>48</v>
      </c>
      <c r="D6" s="63">
        <v>10000000</v>
      </c>
      <c r="E6" s="41">
        <f>SUM(H6:Q6)</f>
        <v>81</v>
      </c>
      <c r="F6" s="106">
        <v>8000000</v>
      </c>
      <c r="G6" s="107"/>
      <c r="H6" s="142">
        <v>15</v>
      </c>
      <c r="I6" s="142"/>
      <c r="J6" s="142">
        <v>16</v>
      </c>
      <c r="K6" s="142"/>
      <c r="L6" s="142">
        <v>12</v>
      </c>
      <c r="M6" s="142"/>
      <c r="N6" s="142">
        <v>20</v>
      </c>
      <c r="O6" s="142"/>
      <c r="P6" s="142">
        <v>18</v>
      </c>
      <c r="Q6" s="142"/>
    </row>
    <row r="7" spans="1:17" ht="30" customHeight="1" x14ac:dyDescent="0.25">
      <c r="A7" s="37">
        <v>2</v>
      </c>
      <c r="B7" s="64" t="s">
        <v>141</v>
      </c>
      <c r="C7" s="62" t="s">
        <v>47</v>
      </c>
      <c r="D7" s="63">
        <v>50000000</v>
      </c>
      <c r="E7" s="41">
        <f t="shared" ref="E7:E19" si="0">SUM(H7:Q7)</f>
        <v>62</v>
      </c>
      <c r="F7" s="106">
        <v>10000000</v>
      </c>
      <c r="G7" s="107"/>
      <c r="H7" s="142">
        <v>10</v>
      </c>
      <c r="I7" s="142"/>
      <c r="J7" s="142">
        <v>12</v>
      </c>
      <c r="K7" s="142"/>
      <c r="L7" s="142">
        <v>8</v>
      </c>
      <c r="M7" s="142"/>
      <c r="N7" s="142">
        <v>18</v>
      </c>
      <c r="O7" s="142"/>
      <c r="P7" s="142">
        <v>14</v>
      </c>
      <c r="Q7" s="142"/>
    </row>
    <row r="8" spans="1:17" ht="30" customHeight="1" x14ac:dyDescent="0.25">
      <c r="A8" s="37">
        <v>3</v>
      </c>
      <c r="B8" s="64" t="s">
        <v>142</v>
      </c>
      <c r="C8" s="62" t="s">
        <v>92</v>
      </c>
      <c r="D8" s="63">
        <v>3460000</v>
      </c>
      <c r="E8" s="41">
        <f t="shared" si="0"/>
        <v>0</v>
      </c>
      <c r="F8" s="106"/>
      <c r="G8" s="107"/>
      <c r="H8" s="142"/>
      <c r="I8" s="142"/>
      <c r="J8" s="142"/>
      <c r="K8" s="142"/>
      <c r="L8" s="142"/>
      <c r="M8" s="142"/>
      <c r="N8" s="142"/>
      <c r="O8" s="142"/>
      <c r="P8" s="142"/>
      <c r="Q8" s="142"/>
    </row>
    <row r="9" spans="1:17" ht="30" customHeight="1" x14ac:dyDescent="0.25">
      <c r="A9" s="37">
        <v>4</v>
      </c>
      <c r="B9" s="64" t="s">
        <v>143</v>
      </c>
      <c r="C9" s="62" t="s">
        <v>144</v>
      </c>
      <c r="D9" s="63">
        <v>12720000</v>
      </c>
      <c r="E9" s="41">
        <f t="shared" si="0"/>
        <v>0</v>
      </c>
      <c r="F9" s="106">
        <v>0</v>
      </c>
      <c r="G9" s="107" t="s">
        <v>242</v>
      </c>
      <c r="H9" s="142">
        <v>0</v>
      </c>
      <c r="I9" s="142"/>
      <c r="J9" s="142">
        <v>0</v>
      </c>
      <c r="K9" s="142"/>
      <c r="L9" s="142">
        <v>0</v>
      </c>
      <c r="M9" s="142"/>
      <c r="N9" s="142">
        <v>0</v>
      </c>
      <c r="O9" s="142"/>
      <c r="P9" s="142">
        <v>0</v>
      </c>
      <c r="Q9" s="142"/>
    </row>
    <row r="10" spans="1:17" ht="30" customHeight="1" x14ac:dyDescent="0.25">
      <c r="A10" s="37">
        <v>5</v>
      </c>
      <c r="B10" s="64" t="s">
        <v>145</v>
      </c>
      <c r="C10" s="62" t="s">
        <v>49</v>
      </c>
      <c r="D10" s="63">
        <v>25000000</v>
      </c>
      <c r="E10" s="41">
        <f t="shared" si="0"/>
        <v>77</v>
      </c>
      <c r="F10" s="106">
        <v>14500000</v>
      </c>
      <c r="G10" s="108"/>
      <c r="H10" s="142">
        <v>15</v>
      </c>
      <c r="I10" s="142"/>
      <c r="J10" s="142">
        <v>15</v>
      </c>
      <c r="K10" s="142"/>
      <c r="L10" s="142">
        <v>12</v>
      </c>
      <c r="M10" s="142"/>
      <c r="N10" s="142">
        <v>17</v>
      </c>
      <c r="O10" s="142"/>
      <c r="P10" s="142">
        <v>18</v>
      </c>
      <c r="Q10" s="142"/>
    </row>
    <row r="11" spans="1:17" ht="30" customHeight="1" x14ac:dyDescent="0.25">
      <c r="A11" s="37">
        <v>6</v>
      </c>
      <c r="B11" s="64" t="s">
        <v>146</v>
      </c>
      <c r="C11" s="62" t="s">
        <v>147</v>
      </c>
      <c r="D11" s="63">
        <v>8900000</v>
      </c>
      <c r="E11" s="41">
        <f t="shared" si="0"/>
        <v>65</v>
      </c>
      <c r="F11" s="106">
        <v>3000000</v>
      </c>
      <c r="G11" s="107"/>
      <c r="H11" s="142">
        <v>13</v>
      </c>
      <c r="I11" s="142"/>
      <c r="J11" s="142">
        <v>12</v>
      </c>
      <c r="K11" s="142"/>
      <c r="L11" s="142">
        <v>10</v>
      </c>
      <c r="M11" s="142"/>
      <c r="N11" s="142">
        <v>18</v>
      </c>
      <c r="O11" s="142"/>
      <c r="P11" s="142">
        <v>12</v>
      </c>
      <c r="Q11" s="142"/>
    </row>
    <row r="12" spans="1:17" ht="60.95" customHeight="1" x14ac:dyDescent="0.25">
      <c r="A12" s="37">
        <v>7</v>
      </c>
      <c r="B12" s="64" t="s">
        <v>148</v>
      </c>
      <c r="C12" s="62" t="s">
        <v>149</v>
      </c>
      <c r="D12" s="63">
        <v>50000000</v>
      </c>
      <c r="E12" s="41">
        <f t="shared" si="0"/>
        <v>0</v>
      </c>
      <c r="F12" s="106">
        <v>0</v>
      </c>
      <c r="G12" s="107" t="s">
        <v>243</v>
      </c>
      <c r="H12" s="142">
        <v>0</v>
      </c>
      <c r="I12" s="142"/>
      <c r="J12" s="142">
        <v>0</v>
      </c>
      <c r="K12" s="142"/>
      <c r="L12" s="142">
        <v>0</v>
      </c>
      <c r="M12" s="142"/>
      <c r="N12" s="142">
        <v>0</v>
      </c>
      <c r="O12" s="142"/>
      <c r="P12" s="142">
        <v>0</v>
      </c>
      <c r="Q12" s="142"/>
    </row>
    <row r="13" spans="1:17" ht="30" customHeight="1" x14ac:dyDescent="0.25">
      <c r="A13" s="37">
        <v>8</v>
      </c>
      <c r="B13" s="64" t="s">
        <v>150</v>
      </c>
      <c r="C13" s="62" t="s">
        <v>51</v>
      </c>
      <c r="D13" s="63">
        <v>50000000</v>
      </c>
      <c r="E13" s="41">
        <f t="shared" si="0"/>
        <v>77</v>
      </c>
      <c r="F13" s="106">
        <v>15000000</v>
      </c>
      <c r="G13" s="107"/>
      <c r="H13" s="142">
        <v>16</v>
      </c>
      <c r="I13" s="142"/>
      <c r="J13" s="142">
        <v>18</v>
      </c>
      <c r="K13" s="142"/>
      <c r="L13" s="142">
        <v>10</v>
      </c>
      <c r="M13" s="142"/>
      <c r="N13" s="142">
        <v>18</v>
      </c>
      <c r="O13" s="142"/>
      <c r="P13" s="142">
        <v>15</v>
      </c>
      <c r="Q13" s="142"/>
    </row>
    <row r="14" spans="1:17" ht="30" customHeight="1" x14ac:dyDescent="0.25">
      <c r="A14" s="37">
        <v>9</v>
      </c>
      <c r="B14" s="64" t="s">
        <v>151</v>
      </c>
      <c r="C14" s="62" t="s">
        <v>152</v>
      </c>
      <c r="D14" s="63">
        <v>50000000</v>
      </c>
      <c r="E14" s="41">
        <f t="shared" si="0"/>
        <v>0</v>
      </c>
      <c r="F14" s="106">
        <v>0</v>
      </c>
      <c r="G14" s="109" t="s">
        <v>244</v>
      </c>
      <c r="H14" s="142">
        <v>0</v>
      </c>
      <c r="I14" s="142"/>
      <c r="J14" s="142">
        <v>0</v>
      </c>
      <c r="K14" s="142"/>
      <c r="L14" s="142">
        <v>0</v>
      </c>
      <c r="M14" s="142"/>
      <c r="N14" s="142">
        <v>0</v>
      </c>
      <c r="O14" s="142"/>
      <c r="P14" s="142">
        <v>0</v>
      </c>
      <c r="Q14" s="142"/>
    </row>
    <row r="15" spans="1:17" ht="31.5" x14ac:dyDescent="0.25">
      <c r="A15" s="37">
        <v>10</v>
      </c>
      <c r="B15" s="64" t="s">
        <v>153</v>
      </c>
      <c r="C15" s="62" t="s">
        <v>50</v>
      </c>
      <c r="D15" s="63">
        <v>7000000</v>
      </c>
      <c r="E15" s="41">
        <f t="shared" si="0"/>
        <v>64</v>
      </c>
      <c r="F15" s="106">
        <v>5000000</v>
      </c>
      <c r="G15" s="110"/>
      <c r="H15" s="142">
        <v>12</v>
      </c>
      <c r="I15" s="142"/>
      <c r="J15" s="142">
        <v>14</v>
      </c>
      <c r="K15" s="142"/>
      <c r="L15" s="142">
        <v>10</v>
      </c>
      <c r="M15" s="142"/>
      <c r="N15" s="142">
        <v>13</v>
      </c>
      <c r="O15" s="142"/>
      <c r="P15" s="142">
        <v>15</v>
      </c>
      <c r="Q15" s="142"/>
    </row>
    <row r="16" spans="1:17" ht="31.5" x14ac:dyDescent="0.25">
      <c r="A16" s="37">
        <v>11</v>
      </c>
      <c r="B16" s="64" t="s">
        <v>154</v>
      </c>
      <c r="C16" s="62" t="s">
        <v>52</v>
      </c>
      <c r="D16" s="63">
        <v>5000000</v>
      </c>
      <c r="E16" s="41">
        <f t="shared" si="0"/>
        <v>68</v>
      </c>
      <c r="F16" s="106">
        <v>3000000</v>
      </c>
      <c r="G16" s="107"/>
      <c r="H16" s="142">
        <v>13</v>
      </c>
      <c r="I16" s="142"/>
      <c r="J16" s="142">
        <v>15</v>
      </c>
      <c r="K16" s="142"/>
      <c r="L16" s="142">
        <v>13</v>
      </c>
      <c r="M16" s="142"/>
      <c r="N16" s="142">
        <v>15</v>
      </c>
      <c r="O16" s="142"/>
      <c r="P16" s="142">
        <v>12</v>
      </c>
      <c r="Q16" s="142"/>
    </row>
    <row r="17" spans="1:17" ht="31.5" x14ac:dyDescent="0.25">
      <c r="A17" s="37">
        <v>12</v>
      </c>
      <c r="B17" s="64" t="s">
        <v>155</v>
      </c>
      <c r="C17" s="62" t="s">
        <v>33</v>
      </c>
      <c r="D17" s="63">
        <v>5500000</v>
      </c>
      <c r="E17" s="41">
        <f t="shared" si="0"/>
        <v>63</v>
      </c>
      <c r="F17" s="106">
        <v>3000000</v>
      </c>
      <c r="G17" s="107"/>
      <c r="H17" s="142">
        <v>15</v>
      </c>
      <c r="I17" s="142"/>
      <c r="J17" s="142">
        <v>13</v>
      </c>
      <c r="K17" s="142"/>
      <c r="L17" s="142">
        <v>12</v>
      </c>
      <c r="M17" s="142"/>
      <c r="N17" s="142">
        <v>15</v>
      </c>
      <c r="O17" s="142"/>
      <c r="P17" s="142">
        <v>8</v>
      </c>
      <c r="Q17" s="142"/>
    </row>
    <row r="18" spans="1:17" ht="45" x14ac:dyDescent="0.25">
      <c r="A18" s="37">
        <v>13</v>
      </c>
      <c r="B18" s="64" t="s">
        <v>156</v>
      </c>
      <c r="C18" s="62" t="s">
        <v>38</v>
      </c>
      <c r="D18" s="63">
        <v>35000000</v>
      </c>
      <c r="E18" s="41">
        <f t="shared" si="0"/>
        <v>0</v>
      </c>
      <c r="F18" s="106">
        <v>0</v>
      </c>
      <c r="G18" s="107" t="s">
        <v>245</v>
      </c>
      <c r="H18" s="142">
        <v>0</v>
      </c>
      <c r="I18" s="142"/>
      <c r="J18" s="142">
        <v>0</v>
      </c>
      <c r="K18" s="142"/>
      <c r="L18" s="142">
        <v>0</v>
      </c>
      <c r="M18" s="142"/>
      <c r="N18" s="142">
        <v>0</v>
      </c>
      <c r="O18" s="142"/>
      <c r="P18" s="142">
        <v>0</v>
      </c>
      <c r="Q18" s="142"/>
    </row>
    <row r="19" spans="1:17" ht="31.5" x14ac:dyDescent="0.25">
      <c r="A19" s="37">
        <v>14</v>
      </c>
      <c r="B19" s="64" t="s">
        <v>157</v>
      </c>
      <c r="C19" s="62" t="s">
        <v>158</v>
      </c>
      <c r="D19" s="63">
        <v>50000000</v>
      </c>
      <c r="E19" s="41">
        <f t="shared" si="0"/>
        <v>38</v>
      </c>
      <c r="F19" s="106">
        <v>0</v>
      </c>
      <c r="G19" s="107"/>
      <c r="H19" s="142">
        <v>8</v>
      </c>
      <c r="I19" s="142"/>
      <c r="J19" s="142">
        <v>5</v>
      </c>
      <c r="K19" s="142"/>
      <c r="L19" s="142">
        <v>5</v>
      </c>
      <c r="M19" s="142"/>
      <c r="N19" s="142">
        <v>10</v>
      </c>
      <c r="O19" s="142"/>
      <c r="P19" s="142">
        <v>10</v>
      </c>
      <c r="Q19" s="142"/>
    </row>
    <row r="20" spans="1:17" x14ac:dyDescent="0.25">
      <c r="A20" s="42"/>
      <c r="B20" s="152" t="s">
        <v>8</v>
      </c>
      <c r="C20" s="152"/>
      <c r="D20" s="75">
        <f>SUM(D6:D19)</f>
        <v>362580000</v>
      </c>
      <c r="E20" s="27">
        <f>SUM(E6:E19)</f>
        <v>595</v>
      </c>
      <c r="F20" s="2"/>
      <c r="G20" s="2"/>
      <c r="H20" s="166"/>
      <c r="I20" s="166"/>
      <c r="J20" s="166"/>
      <c r="K20" s="166"/>
      <c r="L20" s="166"/>
      <c r="M20" s="166"/>
      <c r="N20" s="166"/>
      <c r="O20" s="166"/>
      <c r="P20" s="166"/>
      <c r="Q20" s="166"/>
    </row>
    <row r="21" spans="1:17" ht="26.25" x14ac:dyDescent="0.25">
      <c r="A21" s="37"/>
      <c r="B21" s="72"/>
      <c r="C21" s="24"/>
      <c r="D21" s="36"/>
      <c r="E21" s="45" t="s">
        <v>9</v>
      </c>
      <c r="F21" s="2">
        <f>SUM(F6:F19)</f>
        <v>61500000</v>
      </c>
      <c r="G21" s="2"/>
      <c r="H21" s="61"/>
      <c r="I21" s="61"/>
      <c r="J21" s="61"/>
      <c r="K21" s="61"/>
      <c r="L21" s="61"/>
      <c r="M21" s="61"/>
      <c r="N21" s="61"/>
      <c r="O21" s="61"/>
      <c r="P21" s="61"/>
      <c r="Q21" s="61"/>
    </row>
  </sheetData>
  <mergeCells count="85">
    <mergeCell ref="H12:I12"/>
    <mergeCell ref="J12:K12"/>
    <mergeCell ref="L12:M12"/>
    <mergeCell ref="N12:O12"/>
    <mergeCell ref="P12:Q12"/>
    <mergeCell ref="H13:I13"/>
    <mergeCell ref="J13:K13"/>
    <mergeCell ref="L13:M13"/>
    <mergeCell ref="N13:O13"/>
    <mergeCell ref="P13:Q13"/>
    <mergeCell ref="H10:I10"/>
    <mergeCell ref="J10:K10"/>
    <mergeCell ref="L10:M10"/>
    <mergeCell ref="N10:O10"/>
    <mergeCell ref="P10:Q10"/>
    <mergeCell ref="H11:I11"/>
    <mergeCell ref="J11:K11"/>
    <mergeCell ref="L11:M11"/>
    <mergeCell ref="N11:O11"/>
    <mergeCell ref="P11:Q11"/>
    <mergeCell ref="H8:I8"/>
    <mergeCell ref="J8:K8"/>
    <mergeCell ref="L8:M8"/>
    <mergeCell ref="N8:O8"/>
    <mergeCell ref="P8:Q8"/>
    <mergeCell ref="H9:I9"/>
    <mergeCell ref="J9:K9"/>
    <mergeCell ref="L9:M9"/>
    <mergeCell ref="N9:O9"/>
    <mergeCell ref="P9:Q9"/>
    <mergeCell ref="L7:M7"/>
    <mergeCell ref="N7:O7"/>
    <mergeCell ref="P7:Q7"/>
    <mergeCell ref="H6:I6"/>
    <mergeCell ref="J6:K6"/>
    <mergeCell ref="L6:M6"/>
    <mergeCell ref="N6:O6"/>
    <mergeCell ref="P6:Q6"/>
    <mergeCell ref="P1:Q5"/>
    <mergeCell ref="A2:B2"/>
    <mergeCell ref="B3:C3"/>
    <mergeCell ref="B5:G5"/>
    <mergeCell ref="H14:I14"/>
    <mergeCell ref="J14:K14"/>
    <mergeCell ref="L14:M14"/>
    <mergeCell ref="N14:O14"/>
    <mergeCell ref="P14:Q14"/>
    <mergeCell ref="B1:D1"/>
    <mergeCell ref="H1:I5"/>
    <mergeCell ref="J1:K5"/>
    <mergeCell ref="L1:M5"/>
    <mergeCell ref="N1:O5"/>
    <mergeCell ref="H7:I7"/>
    <mergeCell ref="J7:K7"/>
    <mergeCell ref="H15:I15"/>
    <mergeCell ref="J15:K15"/>
    <mergeCell ref="L15:M15"/>
    <mergeCell ref="N15:O15"/>
    <mergeCell ref="P15:Q15"/>
    <mergeCell ref="H16:I16"/>
    <mergeCell ref="J16:K16"/>
    <mergeCell ref="L16:M16"/>
    <mergeCell ref="N16:O16"/>
    <mergeCell ref="P16:Q16"/>
    <mergeCell ref="H17:I17"/>
    <mergeCell ref="J17:K17"/>
    <mergeCell ref="L17:M17"/>
    <mergeCell ref="N17:O17"/>
    <mergeCell ref="P17:Q17"/>
    <mergeCell ref="H18:I18"/>
    <mergeCell ref="J18:K18"/>
    <mergeCell ref="L18:M18"/>
    <mergeCell ref="N18:O18"/>
    <mergeCell ref="P18:Q18"/>
    <mergeCell ref="H19:I19"/>
    <mergeCell ref="J19:K19"/>
    <mergeCell ref="L19:M19"/>
    <mergeCell ref="N19:O19"/>
    <mergeCell ref="P19:Q19"/>
    <mergeCell ref="P20:Q20"/>
    <mergeCell ref="B20:C20"/>
    <mergeCell ref="H20:I20"/>
    <mergeCell ref="J20:K20"/>
    <mergeCell ref="L20:M20"/>
    <mergeCell ref="N20:O20"/>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workbookViewId="0">
      <selection activeCell="F6" sqref="F6:Q19"/>
    </sheetView>
  </sheetViews>
  <sheetFormatPr defaultRowHeight="15" x14ac:dyDescent="0.25"/>
  <cols>
    <col min="2" max="2" width="25.140625" customWidth="1"/>
    <col min="3" max="3" width="39.140625" style="19" customWidth="1"/>
    <col min="4" max="4" width="16.140625" bestFit="1" customWidth="1"/>
    <col min="6" max="6" width="29.85546875" bestFit="1" customWidth="1"/>
    <col min="7" max="7" width="22.85546875" bestFit="1" customWidth="1"/>
  </cols>
  <sheetData>
    <row r="1" spans="1:17" ht="30" customHeight="1" x14ac:dyDescent="0.25">
      <c r="A1" s="65"/>
      <c r="B1" s="144" t="s">
        <v>14</v>
      </c>
      <c r="C1" s="144"/>
      <c r="D1" s="144"/>
      <c r="E1" s="2"/>
      <c r="F1" s="2"/>
      <c r="G1" s="2"/>
      <c r="H1" s="145" t="s">
        <v>203</v>
      </c>
      <c r="I1" s="146"/>
      <c r="J1" s="146" t="s">
        <v>15</v>
      </c>
      <c r="K1" s="146"/>
      <c r="L1" s="145" t="s">
        <v>16</v>
      </c>
      <c r="M1" s="145"/>
      <c r="N1" s="145" t="s">
        <v>204</v>
      </c>
      <c r="O1" s="146"/>
      <c r="P1" s="145" t="s">
        <v>206</v>
      </c>
      <c r="Q1" s="146"/>
    </row>
    <row r="2" spans="1:17" ht="30" customHeight="1" x14ac:dyDescent="0.25">
      <c r="A2" s="147" t="s">
        <v>1</v>
      </c>
      <c r="B2" s="147"/>
      <c r="C2" s="70"/>
      <c r="D2" s="36"/>
      <c r="E2" s="24"/>
      <c r="F2" s="2"/>
      <c r="G2" s="2"/>
      <c r="H2" s="146"/>
      <c r="I2" s="146"/>
      <c r="J2" s="146"/>
      <c r="K2" s="146"/>
      <c r="L2" s="145"/>
      <c r="M2" s="145"/>
      <c r="N2" s="146"/>
      <c r="O2" s="146"/>
      <c r="P2" s="146"/>
      <c r="Q2" s="146"/>
    </row>
    <row r="3" spans="1:17" ht="30" customHeight="1" x14ac:dyDescent="0.25">
      <c r="A3" s="37"/>
      <c r="B3" s="148" t="s">
        <v>24</v>
      </c>
      <c r="C3" s="148"/>
      <c r="D3" s="36"/>
      <c r="E3" s="24"/>
      <c r="F3" s="2"/>
      <c r="G3" s="2"/>
      <c r="H3" s="146"/>
      <c r="I3" s="146"/>
      <c r="J3" s="146"/>
      <c r="K3" s="146"/>
      <c r="L3" s="145"/>
      <c r="M3" s="145"/>
      <c r="N3" s="146"/>
      <c r="O3" s="146"/>
      <c r="P3" s="146"/>
      <c r="Q3" s="146"/>
    </row>
    <row r="4" spans="1:17" ht="30" customHeight="1" x14ac:dyDescent="0.25">
      <c r="A4" s="38" t="s">
        <v>2</v>
      </c>
      <c r="B4" s="38" t="s">
        <v>3</v>
      </c>
      <c r="C4" s="38" t="s">
        <v>4</v>
      </c>
      <c r="D4" s="39" t="s">
        <v>5</v>
      </c>
      <c r="E4" s="40" t="s">
        <v>6</v>
      </c>
      <c r="F4" s="8" t="s">
        <v>83</v>
      </c>
      <c r="G4" s="8" t="s">
        <v>7</v>
      </c>
      <c r="H4" s="146"/>
      <c r="I4" s="146"/>
      <c r="J4" s="146"/>
      <c r="K4" s="146"/>
      <c r="L4" s="145"/>
      <c r="M4" s="145"/>
      <c r="N4" s="146"/>
      <c r="O4" s="146"/>
      <c r="P4" s="146"/>
      <c r="Q4" s="146"/>
    </row>
    <row r="5" spans="1:17" ht="30" customHeight="1" x14ac:dyDescent="0.25">
      <c r="A5" s="71"/>
      <c r="B5" s="165" t="s">
        <v>86</v>
      </c>
      <c r="C5" s="165"/>
      <c r="D5" s="165"/>
      <c r="E5" s="165"/>
      <c r="F5" s="165"/>
      <c r="G5" s="165"/>
      <c r="H5" s="146"/>
      <c r="I5" s="146"/>
      <c r="J5" s="146"/>
      <c r="K5" s="146"/>
      <c r="L5" s="145"/>
      <c r="M5" s="145"/>
      <c r="N5" s="146"/>
      <c r="O5" s="146"/>
      <c r="P5" s="146"/>
      <c r="Q5" s="146"/>
    </row>
    <row r="6" spans="1:17" ht="30" customHeight="1" x14ac:dyDescent="0.25">
      <c r="A6" s="37">
        <v>1</v>
      </c>
      <c r="B6" s="64" t="s">
        <v>140</v>
      </c>
      <c r="C6" s="62" t="s">
        <v>48</v>
      </c>
      <c r="D6" s="63">
        <v>10000000</v>
      </c>
      <c r="E6" s="41">
        <f>SUM(H6:Q6)</f>
        <v>68</v>
      </c>
      <c r="F6" s="25">
        <v>8000000</v>
      </c>
      <c r="G6" s="2"/>
      <c r="H6" s="142">
        <v>18</v>
      </c>
      <c r="I6" s="142"/>
      <c r="J6" s="142">
        <v>20</v>
      </c>
      <c r="K6" s="142"/>
      <c r="L6" s="142">
        <v>8</v>
      </c>
      <c r="M6" s="142"/>
      <c r="N6" s="142">
        <v>10</v>
      </c>
      <c r="O6" s="142"/>
      <c r="P6" s="142">
        <v>12</v>
      </c>
      <c r="Q6" s="142"/>
    </row>
    <row r="7" spans="1:17" ht="30" customHeight="1" x14ac:dyDescent="0.25">
      <c r="A7" s="37">
        <v>2</v>
      </c>
      <c r="B7" s="64" t="s">
        <v>141</v>
      </c>
      <c r="C7" s="62" t="s">
        <v>47</v>
      </c>
      <c r="D7" s="63">
        <v>50000000</v>
      </c>
      <c r="E7" s="41">
        <f t="shared" ref="E7:E19" si="0">SUM(H7:Q7)</f>
        <v>60</v>
      </c>
      <c r="F7" s="77">
        <v>10000000</v>
      </c>
      <c r="G7" s="2"/>
      <c r="H7" s="142">
        <v>10</v>
      </c>
      <c r="I7" s="142"/>
      <c r="J7" s="142">
        <v>14</v>
      </c>
      <c r="K7" s="142"/>
      <c r="L7" s="142">
        <v>7</v>
      </c>
      <c r="M7" s="142"/>
      <c r="N7" s="142">
        <v>15</v>
      </c>
      <c r="O7" s="142"/>
      <c r="P7" s="142">
        <v>14</v>
      </c>
      <c r="Q7" s="142"/>
    </row>
    <row r="8" spans="1:17" ht="30" customHeight="1" x14ac:dyDescent="0.25">
      <c r="A8" s="37">
        <v>3</v>
      </c>
      <c r="B8" s="64" t="s">
        <v>142</v>
      </c>
      <c r="C8" s="62" t="s">
        <v>92</v>
      </c>
      <c r="D8" s="63">
        <v>3460000</v>
      </c>
      <c r="E8" s="41">
        <f t="shared" si="0"/>
        <v>0</v>
      </c>
      <c r="F8" s="2"/>
      <c r="G8" s="2"/>
      <c r="H8" s="142"/>
      <c r="I8" s="142"/>
      <c r="J8" s="142"/>
      <c r="K8" s="142"/>
      <c r="L8" s="142"/>
      <c r="M8" s="142"/>
      <c r="N8" s="142"/>
      <c r="O8" s="142"/>
      <c r="P8" s="142"/>
      <c r="Q8" s="142"/>
    </row>
    <row r="9" spans="1:17" ht="30" customHeight="1" x14ac:dyDescent="0.25">
      <c r="A9" s="37">
        <v>4</v>
      </c>
      <c r="B9" s="64" t="s">
        <v>143</v>
      </c>
      <c r="C9" s="62" t="s">
        <v>144</v>
      </c>
      <c r="D9" s="63">
        <v>12720000</v>
      </c>
      <c r="E9" s="41">
        <f t="shared" si="0"/>
        <v>0</v>
      </c>
      <c r="F9" s="2"/>
      <c r="G9" s="2" t="s">
        <v>214</v>
      </c>
      <c r="H9" s="142"/>
      <c r="I9" s="142"/>
      <c r="J9" s="142"/>
      <c r="K9" s="142"/>
      <c r="L9" s="142"/>
      <c r="M9" s="142"/>
      <c r="N9" s="142"/>
      <c r="O9" s="142"/>
      <c r="P9" s="142"/>
      <c r="Q9" s="142"/>
    </row>
    <row r="10" spans="1:17" ht="30" customHeight="1" x14ac:dyDescent="0.25">
      <c r="A10" s="37">
        <v>5</v>
      </c>
      <c r="B10" s="64" t="s">
        <v>145</v>
      </c>
      <c r="C10" s="62" t="s">
        <v>49</v>
      </c>
      <c r="D10" s="63">
        <v>25000000</v>
      </c>
      <c r="E10" s="41">
        <f t="shared" si="0"/>
        <v>76</v>
      </c>
      <c r="F10" s="77">
        <v>14500000</v>
      </c>
      <c r="G10" s="2"/>
      <c r="H10" s="142">
        <v>14</v>
      </c>
      <c r="I10" s="142"/>
      <c r="J10" s="142">
        <v>18</v>
      </c>
      <c r="K10" s="142"/>
      <c r="L10" s="142">
        <v>12</v>
      </c>
      <c r="M10" s="142"/>
      <c r="N10" s="142">
        <v>18</v>
      </c>
      <c r="O10" s="142"/>
      <c r="P10" s="142">
        <v>14</v>
      </c>
      <c r="Q10" s="142"/>
    </row>
    <row r="11" spans="1:17" ht="45.6" customHeight="1" x14ac:dyDescent="0.25">
      <c r="A11" s="37">
        <v>6</v>
      </c>
      <c r="B11" s="64" t="s">
        <v>146</v>
      </c>
      <c r="C11" s="62" t="s">
        <v>147</v>
      </c>
      <c r="D11" s="63">
        <v>8900000</v>
      </c>
      <c r="E11" s="41">
        <f t="shared" si="0"/>
        <v>60</v>
      </c>
      <c r="F11" s="77">
        <v>3000000</v>
      </c>
      <c r="G11" s="2"/>
      <c r="H11" s="142">
        <v>12</v>
      </c>
      <c r="I11" s="142"/>
      <c r="J11" s="142">
        <v>10</v>
      </c>
      <c r="K11" s="142"/>
      <c r="L11" s="142">
        <v>12</v>
      </c>
      <c r="M11" s="142"/>
      <c r="N11" s="142">
        <v>16</v>
      </c>
      <c r="O11" s="142"/>
      <c r="P11" s="142">
        <v>10</v>
      </c>
      <c r="Q11" s="142"/>
    </row>
    <row r="12" spans="1:17" ht="30" customHeight="1" x14ac:dyDescent="0.25">
      <c r="A12" s="37">
        <v>7</v>
      </c>
      <c r="B12" s="64" t="s">
        <v>148</v>
      </c>
      <c r="C12" s="62" t="s">
        <v>149</v>
      </c>
      <c r="D12" s="63">
        <v>50000000</v>
      </c>
      <c r="E12" s="41">
        <f t="shared" si="0"/>
        <v>0</v>
      </c>
      <c r="F12" s="2"/>
      <c r="G12" s="2" t="s">
        <v>214</v>
      </c>
      <c r="H12" s="142"/>
      <c r="I12" s="142"/>
      <c r="J12" s="142"/>
      <c r="K12" s="142"/>
      <c r="L12" s="142"/>
      <c r="M12" s="142"/>
      <c r="N12" s="142"/>
      <c r="O12" s="142"/>
      <c r="P12" s="142"/>
      <c r="Q12" s="142"/>
    </row>
    <row r="13" spans="1:17" ht="30" customHeight="1" x14ac:dyDescent="0.25">
      <c r="A13" s="37">
        <v>8</v>
      </c>
      <c r="B13" s="64" t="s">
        <v>150</v>
      </c>
      <c r="C13" s="62" t="s">
        <v>51</v>
      </c>
      <c r="D13" s="63">
        <v>50000000</v>
      </c>
      <c r="E13" s="41">
        <f t="shared" si="0"/>
        <v>74</v>
      </c>
      <c r="F13" s="77">
        <v>15000000</v>
      </c>
      <c r="G13" s="2"/>
      <c r="H13" s="142">
        <v>18</v>
      </c>
      <c r="I13" s="142"/>
      <c r="J13" s="142">
        <v>15</v>
      </c>
      <c r="K13" s="142"/>
      <c r="L13" s="142">
        <v>10</v>
      </c>
      <c r="M13" s="142"/>
      <c r="N13" s="142">
        <v>18</v>
      </c>
      <c r="O13" s="142"/>
      <c r="P13" s="142">
        <v>13</v>
      </c>
      <c r="Q13" s="142"/>
    </row>
    <row r="14" spans="1:17" ht="30" customHeight="1" x14ac:dyDescent="0.25">
      <c r="A14" s="37">
        <v>9</v>
      </c>
      <c r="B14" s="64" t="s">
        <v>151</v>
      </c>
      <c r="C14" s="62" t="s">
        <v>152</v>
      </c>
      <c r="D14" s="63">
        <v>50000000</v>
      </c>
      <c r="E14" s="41">
        <f t="shared" si="0"/>
        <v>0</v>
      </c>
      <c r="F14" s="2"/>
      <c r="G14" s="2" t="s">
        <v>214</v>
      </c>
      <c r="H14" s="142"/>
      <c r="I14" s="142"/>
      <c r="J14" s="142"/>
      <c r="K14" s="142"/>
      <c r="L14" s="142"/>
      <c r="M14" s="142"/>
      <c r="N14" s="142"/>
      <c r="O14" s="142"/>
      <c r="P14" s="142"/>
      <c r="Q14" s="142"/>
    </row>
    <row r="15" spans="1:17" ht="31.5" x14ac:dyDescent="0.25">
      <c r="A15" s="37">
        <v>10</v>
      </c>
      <c r="B15" s="64" t="s">
        <v>153</v>
      </c>
      <c r="C15" s="62" t="s">
        <v>50</v>
      </c>
      <c r="D15" s="63">
        <v>7000000</v>
      </c>
      <c r="E15" s="41">
        <f t="shared" si="0"/>
        <v>59</v>
      </c>
      <c r="F15" s="77">
        <v>5000000</v>
      </c>
      <c r="G15" s="2"/>
      <c r="H15" s="142">
        <v>10</v>
      </c>
      <c r="I15" s="142"/>
      <c r="J15" s="142">
        <v>16</v>
      </c>
      <c r="K15" s="142"/>
      <c r="L15" s="142">
        <v>9</v>
      </c>
      <c r="M15" s="142"/>
      <c r="N15" s="142">
        <v>12</v>
      </c>
      <c r="O15" s="142"/>
      <c r="P15" s="142">
        <v>12</v>
      </c>
      <c r="Q15" s="142"/>
    </row>
    <row r="16" spans="1:17" ht="31.5" x14ac:dyDescent="0.25">
      <c r="A16" s="37">
        <v>11</v>
      </c>
      <c r="B16" s="64" t="s">
        <v>154</v>
      </c>
      <c r="C16" s="62" t="s">
        <v>52</v>
      </c>
      <c r="D16" s="63">
        <v>5000000</v>
      </c>
      <c r="E16" s="41">
        <f t="shared" si="0"/>
        <v>66</v>
      </c>
      <c r="F16" s="77">
        <v>3000000</v>
      </c>
      <c r="G16" s="2"/>
      <c r="H16" s="142">
        <v>12</v>
      </c>
      <c r="I16" s="142"/>
      <c r="J16" s="142">
        <v>12</v>
      </c>
      <c r="K16" s="142"/>
      <c r="L16" s="142">
        <v>13</v>
      </c>
      <c r="M16" s="142"/>
      <c r="N16" s="142">
        <v>18</v>
      </c>
      <c r="O16" s="142"/>
      <c r="P16" s="142">
        <v>11</v>
      </c>
      <c r="Q16" s="142"/>
    </row>
    <row r="17" spans="1:17" ht="31.5" x14ac:dyDescent="0.25">
      <c r="A17" s="37">
        <v>12</v>
      </c>
      <c r="B17" s="64" t="s">
        <v>155</v>
      </c>
      <c r="C17" s="62" t="s">
        <v>33</v>
      </c>
      <c r="D17" s="63">
        <v>5500000</v>
      </c>
      <c r="E17" s="41">
        <f t="shared" si="0"/>
        <v>60</v>
      </c>
      <c r="F17" s="77">
        <v>3000000</v>
      </c>
      <c r="G17" s="2"/>
      <c r="H17" s="142">
        <v>11</v>
      </c>
      <c r="I17" s="142"/>
      <c r="J17" s="142">
        <v>15</v>
      </c>
      <c r="K17" s="142"/>
      <c r="L17" s="142">
        <v>12</v>
      </c>
      <c r="M17" s="142"/>
      <c r="N17" s="142">
        <v>14</v>
      </c>
      <c r="O17" s="142"/>
      <c r="P17" s="142">
        <v>8</v>
      </c>
      <c r="Q17" s="142"/>
    </row>
    <row r="18" spans="1:17" ht="31.5" x14ac:dyDescent="0.25">
      <c r="A18" s="37">
        <v>13</v>
      </c>
      <c r="B18" s="64" t="s">
        <v>156</v>
      </c>
      <c r="C18" s="62" t="s">
        <v>38</v>
      </c>
      <c r="D18" s="63">
        <v>35000000</v>
      </c>
      <c r="E18" s="41">
        <f t="shared" si="0"/>
        <v>0</v>
      </c>
      <c r="F18" s="2"/>
      <c r="G18" s="2" t="s">
        <v>214</v>
      </c>
      <c r="H18" s="142"/>
      <c r="I18" s="142"/>
      <c r="J18" s="142"/>
      <c r="K18" s="142"/>
      <c r="L18" s="142"/>
      <c r="M18" s="142"/>
      <c r="N18" s="142"/>
      <c r="O18" s="142"/>
      <c r="P18" s="142"/>
      <c r="Q18" s="142"/>
    </row>
    <row r="19" spans="1:17" ht="31.5" x14ac:dyDescent="0.25">
      <c r="A19" s="37">
        <v>14</v>
      </c>
      <c r="B19" s="64" t="s">
        <v>157</v>
      </c>
      <c r="C19" s="62" t="s">
        <v>158</v>
      </c>
      <c r="D19" s="63">
        <v>50000000</v>
      </c>
      <c r="E19" s="41">
        <f t="shared" si="0"/>
        <v>42</v>
      </c>
      <c r="F19" s="2">
        <v>0</v>
      </c>
      <c r="G19" s="2"/>
      <c r="H19" s="142">
        <v>5</v>
      </c>
      <c r="I19" s="142"/>
      <c r="J19" s="142">
        <v>9</v>
      </c>
      <c r="K19" s="142"/>
      <c r="L19" s="142">
        <v>5</v>
      </c>
      <c r="M19" s="142"/>
      <c r="N19" s="142">
        <v>15</v>
      </c>
      <c r="O19" s="142"/>
      <c r="P19" s="142">
        <v>8</v>
      </c>
      <c r="Q19" s="142"/>
    </row>
    <row r="20" spans="1:17" x14ac:dyDescent="0.25">
      <c r="A20" s="42"/>
      <c r="B20" s="152" t="s">
        <v>8</v>
      </c>
      <c r="C20" s="152"/>
      <c r="D20" s="75">
        <f>SUM(D6:D19)</f>
        <v>362580000</v>
      </c>
      <c r="E20" s="27">
        <f>SUM(E6:E19)</f>
        <v>565</v>
      </c>
      <c r="F20" s="2"/>
      <c r="G20" s="2"/>
      <c r="H20" s="166"/>
      <c r="I20" s="166"/>
      <c r="J20" s="166"/>
      <c r="K20" s="166"/>
      <c r="L20" s="166"/>
      <c r="M20" s="166"/>
      <c r="N20" s="166"/>
      <c r="O20" s="166"/>
      <c r="P20" s="166"/>
      <c r="Q20" s="166"/>
    </row>
    <row r="21" spans="1:17" ht="26.25" x14ac:dyDescent="0.25">
      <c r="A21" s="37"/>
      <c r="B21" s="72"/>
      <c r="C21" s="24"/>
      <c r="D21" s="36"/>
      <c r="E21" s="45" t="s">
        <v>9</v>
      </c>
      <c r="F21" s="2">
        <f>SUM(F6:F19)</f>
        <v>61500000</v>
      </c>
      <c r="G21" s="2"/>
      <c r="H21" s="61"/>
      <c r="I21" s="61"/>
      <c r="J21" s="61"/>
      <c r="K21" s="61"/>
      <c r="L21" s="61"/>
      <c r="M21" s="61"/>
      <c r="N21" s="61"/>
      <c r="O21" s="61"/>
      <c r="P21" s="61"/>
      <c r="Q21" s="61"/>
    </row>
  </sheetData>
  <mergeCells count="85">
    <mergeCell ref="H12:I12"/>
    <mergeCell ref="J12:K12"/>
    <mergeCell ref="L12:M12"/>
    <mergeCell ref="N12:O12"/>
    <mergeCell ref="P12:Q12"/>
    <mergeCell ref="H13:I13"/>
    <mergeCell ref="J13:K13"/>
    <mergeCell ref="L13:M13"/>
    <mergeCell ref="N13:O13"/>
    <mergeCell ref="P13:Q13"/>
    <mergeCell ref="H10:I10"/>
    <mergeCell ref="J10:K10"/>
    <mergeCell ref="L10:M10"/>
    <mergeCell ref="N10:O10"/>
    <mergeCell ref="P10:Q10"/>
    <mergeCell ref="H11:I11"/>
    <mergeCell ref="J11:K11"/>
    <mergeCell ref="L11:M11"/>
    <mergeCell ref="N11:O11"/>
    <mergeCell ref="P11:Q11"/>
    <mergeCell ref="H8:I8"/>
    <mergeCell ref="J8:K8"/>
    <mergeCell ref="L8:M8"/>
    <mergeCell ref="N8:O8"/>
    <mergeCell ref="P8:Q8"/>
    <mergeCell ref="H9:I9"/>
    <mergeCell ref="J9:K9"/>
    <mergeCell ref="L9:M9"/>
    <mergeCell ref="N9:O9"/>
    <mergeCell ref="P9:Q9"/>
    <mergeCell ref="L7:M7"/>
    <mergeCell ref="N7:O7"/>
    <mergeCell ref="P7:Q7"/>
    <mergeCell ref="H6:I6"/>
    <mergeCell ref="J6:K6"/>
    <mergeCell ref="L6:M6"/>
    <mergeCell ref="N6:O6"/>
    <mergeCell ref="P6:Q6"/>
    <mergeCell ref="P1:Q5"/>
    <mergeCell ref="A2:B2"/>
    <mergeCell ref="B3:C3"/>
    <mergeCell ref="B5:G5"/>
    <mergeCell ref="H14:I14"/>
    <mergeCell ref="J14:K14"/>
    <mergeCell ref="L14:M14"/>
    <mergeCell ref="N14:O14"/>
    <mergeCell ref="P14:Q14"/>
    <mergeCell ref="B1:D1"/>
    <mergeCell ref="H1:I5"/>
    <mergeCell ref="J1:K5"/>
    <mergeCell ref="L1:M5"/>
    <mergeCell ref="N1:O5"/>
    <mergeCell ref="H7:I7"/>
    <mergeCell ref="J7:K7"/>
    <mergeCell ref="H15:I15"/>
    <mergeCell ref="J15:K15"/>
    <mergeCell ref="L15:M15"/>
    <mergeCell ref="N15:O15"/>
    <mergeCell ref="P15:Q15"/>
    <mergeCell ref="H16:I16"/>
    <mergeCell ref="J16:K16"/>
    <mergeCell ref="L16:M16"/>
    <mergeCell ref="N16:O16"/>
    <mergeCell ref="P16:Q16"/>
    <mergeCell ref="H17:I17"/>
    <mergeCell ref="J17:K17"/>
    <mergeCell ref="L17:M17"/>
    <mergeCell ref="N17:O17"/>
    <mergeCell ref="P17:Q17"/>
    <mergeCell ref="H18:I18"/>
    <mergeCell ref="J18:K18"/>
    <mergeCell ref="L18:M18"/>
    <mergeCell ref="N18:O18"/>
    <mergeCell ref="P18:Q18"/>
    <mergeCell ref="H19:I19"/>
    <mergeCell ref="J19:K19"/>
    <mergeCell ref="L19:M19"/>
    <mergeCell ref="N19:O19"/>
    <mergeCell ref="P19:Q19"/>
    <mergeCell ref="P20:Q20"/>
    <mergeCell ref="B20:C20"/>
    <mergeCell ref="H20:I20"/>
    <mergeCell ref="J20:K20"/>
    <mergeCell ref="L20:M20"/>
    <mergeCell ref="N20:O20"/>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G21"/>
  <sheetViews>
    <sheetView view="pageBreakPreview" zoomScale="60" zoomScaleNormal="90" workbookViewId="0">
      <selection sqref="A1:G1"/>
    </sheetView>
  </sheetViews>
  <sheetFormatPr defaultRowHeight="15" x14ac:dyDescent="0.25"/>
  <cols>
    <col min="1" max="2" width="41.7109375" style="124" customWidth="1"/>
    <col min="3" max="3" width="64.42578125" style="124" customWidth="1"/>
    <col min="4" max="4" width="89.5703125" style="124" customWidth="1"/>
    <col min="5" max="5" width="67.28515625" style="124" customWidth="1"/>
    <col min="6" max="6" width="62.42578125" style="124" customWidth="1"/>
    <col min="7" max="7" width="71.85546875" style="124" customWidth="1"/>
    <col min="8" max="16384" width="9.140625" style="124"/>
  </cols>
  <sheetData>
    <row r="1" spans="1:7" ht="72" customHeight="1" thickBot="1" x14ac:dyDescent="0.3">
      <c r="A1" s="159" t="s">
        <v>255</v>
      </c>
      <c r="B1" s="160"/>
      <c r="C1" s="160"/>
      <c r="D1" s="160"/>
      <c r="E1" s="160"/>
      <c r="F1" s="160"/>
      <c r="G1" s="160"/>
    </row>
    <row r="2" spans="1:7" ht="93.75" customHeight="1" x14ac:dyDescent="0.25">
      <c r="A2" s="163"/>
      <c r="B2" s="164"/>
      <c r="C2" s="167" t="s">
        <v>273</v>
      </c>
      <c r="D2" s="168" t="s">
        <v>272</v>
      </c>
      <c r="E2" s="167" t="s">
        <v>13</v>
      </c>
      <c r="F2" s="167" t="s">
        <v>205</v>
      </c>
      <c r="G2" s="167" t="s">
        <v>202</v>
      </c>
    </row>
    <row r="3" spans="1:7" ht="84" customHeight="1" x14ac:dyDescent="0.25">
      <c r="A3" s="169" t="s">
        <v>6</v>
      </c>
      <c r="B3" s="170"/>
      <c r="C3" s="168"/>
      <c r="D3" s="168"/>
      <c r="E3" s="167"/>
      <c r="F3" s="168"/>
      <c r="G3" s="168"/>
    </row>
    <row r="4" spans="1:7" ht="67.5" customHeight="1" x14ac:dyDescent="0.25">
      <c r="A4" s="171" t="s">
        <v>274</v>
      </c>
      <c r="B4" s="172"/>
      <c r="C4" s="168"/>
      <c r="D4" s="168"/>
      <c r="E4" s="167"/>
      <c r="F4" s="168"/>
      <c r="G4" s="168"/>
    </row>
    <row r="5" spans="1:7" ht="15.75" x14ac:dyDescent="0.25">
      <c r="A5" s="129" t="s">
        <v>64</v>
      </c>
      <c r="B5" s="125">
        <v>0</v>
      </c>
      <c r="C5" s="116">
        <v>0</v>
      </c>
      <c r="D5" s="116">
        <v>0</v>
      </c>
      <c r="E5" s="116">
        <v>0</v>
      </c>
      <c r="F5" s="116">
        <v>0</v>
      </c>
      <c r="G5" s="116">
        <v>0</v>
      </c>
    </row>
    <row r="6" spans="1:7" ht="15.75" x14ac:dyDescent="0.25">
      <c r="A6" s="129" t="s">
        <v>160</v>
      </c>
      <c r="B6" s="125">
        <v>24.2</v>
      </c>
      <c r="C6" s="116">
        <v>7</v>
      </c>
      <c r="D6" s="116">
        <v>10</v>
      </c>
      <c r="E6" s="116">
        <v>3</v>
      </c>
      <c r="F6" s="116">
        <v>3</v>
      </c>
      <c r="G6" s="116">
        <v>1.2</v>
      </c>
    </row>
    <row r="7" spans="1:7" ht="31.5" x14ac:dyDescent="0.25">
      <c r="A7" s="129" t="s">
        <v>162</v>
      </c>
      <c r="B7" s="125">
        <v>42.6</v>
      </c>
      <c r="C7" s="116">
        <v>6.8</v>
      </c>
      <c r="D7" s="116">
        <v>22</v>
      </c>
      <c r="E7" s="116">
        <v>3.8</v>
      </c>
      <c r="F7" s="116">
        <v>5</v>
      </c>
      <c r="G7" s="116">
        <v>5</v>
      </c>
    </row>
    <row r="8" spans="1:7" ht="15.75" x14ac:dyDescent="0.25">
      <c r="A8" s="129" t="s">
        <v>55</v>
      </c>
      <c r="B8" s="125">
        <v>51.4</v>
      </c>
      <c r="C8" s="116">
        <v>8</v>
      </c>
      <c r="D8" s="116">
        <v>29</v>
      </c>
      <c r="E8" s="116">
        <v>4</v>
      </c>
      <c r="F8" s="116">
        <v>5.4</v>
      </c>
      <c r="G8" s="116">
        <v>5</v>
      </c>
    </row>
    <row r="9" spans="1:7" ht="31.5" x14ac:dyDescent="0.25">
      <c r="A9" s="129" t="s">
        <v>54</v>
      </c>
      <c r="B9" s="125">
        <v>58.2</v>
      </c>
      <c r="C9" s="116">
        <v>10</v>
      </c>
      <c r="D9" s="116">
        <v>26.2</v>
      </c>
      <c r="E9" s="116">
        <v>9.6</v>
      </c>
      <c r="F9" s="116">
        <v>5.8</v>
      </c>
      <c r="G9" s="116">
        <v>6.6</v>
      </c>
    </row>
    <row r="10" spans="1:7" ht="15.75" x14ac:dyDescent="0.25">
      <c r="A10" s="129" t="s">
        <v>57</v>
      </c>
      <c r="B10" s="125">
        <v>64.400000000000006</v>
      </c>
      <c r="C10" s="116">
        <v>8.1999999999999993</v>
      </c>
      <c r="D10" s="116">
        <v>35</v>
      </c>
      <c r="E10" s="116">
        <v>6.2</v>
      </c>
      <c r="F10" s="116">
        <v>7.6</v>
      </c>
      <c r="G10" s="116">
        <v>7.4</v>
      </c>
    </row>
    <row r="11" spans="1:7" ht="31.5" x14ac:dyDescent="0.25">
      <c r="A11" s="129" t="s">
        <v>58</v>
      </c>
      <c r="B11" s="125">
        <v>65</v>
      </c>
      <c r="C11" s="116">
        <v>7.4</v>
      </c>
      <c r="D11" s="116">
        <v>29</v>
      </c>
      <c r="E11" s="116">
        <v>9</v>
      </c>
      <c r="F11" s="116">
        <v>8.4</v>
      </c>
      <c r="G11" s="116">
        <v>11.2</v>
      </c>
    </row>
    <row r="12" spans="1:7" ht="15.75" x14ac:dyDescent="0.25">
      <c r="A12" s="129" t="s">
        <v>63</v>
      </c>
      <c r="B12" s="125">
        <v>69.399999999999991</v>
      </c>
      <c r="C12" s="116">
        <v>9.6</v>
      </c>
      <c r="D12" s="116">
        <v>38.4</v>
      </c>
      <c r="E12" s="116">
        <v>6.4</v>
      </c>
      <c r="F12" s="116">
        <v>6.8</v>
      </c>
      <c r="G12" s="116">
        <v>8.1999999999999993</v>
      </c>
    </row>
    <row r="13" spans="1:7" ht="15.75" x14ac:dyDescent="0.25">
      <c r="A13" s="129" t="s">
        <v>61</v>
      </c>
      <c r="B13" s="125">
        <v>70.8</v>
      </c>
      <c r="C13" s="116">
        <v>7.8</v>
      </c>
      <c r="D13" s="116">
        <v>38.799999999999997</v>
      </c>
      <c r="E13" s="116">
        <v>7.4</v>
      </c>
      <c r="F13" s="116">
        <v>8.6</v>
      </c>
      <c r="G13" s="116">
        <v>8.1999999999999993</v>
      </c>
    </row>
    <row r="14" spans="1:7" ht="15.75" x14ac:dyDescent="0.25">
      <c r="A14" s="129" t="s">
        <v>59</v>
      </c>
      <c r="B14" s="125">
        <v>71.400000000000006</v>
      </c>
      <c r="C14" s="116">
        <v>8.4</v>
      </c>
      <c r="D14" s="116">
        <v>34</v>
      </c>
      <c r="E14" s="116">
        <v>10</v>
      </c>
      <c r="F14" s="116">
        <v>9</v>
      </c>
      <c r="G14" s="116">
        <v>10</v>
      </c>
    </row>
    <row r="15" spans="1:7" ht="31.5" x14ac:dyDescent="0.25">
      <c r="A15" s="129" t="s">
        <v>66</v>
      </c>
      <c r="B15" s="125">
        <v>73.199999999999989</v>
      </c>
      <c r="C15" s="116">
        <v>9</v>
      </c>
      <c r="D15" s="116">
        <v>40.4</v>
      </c>
      <c r="E15" s="116">
        <v>9.1999999999999993</v>
      </c>
      <c r="F15" s="116">
        <v>10</v>
      </c>
      <c r="G15" s="116">
        <v>4.5999999999999996</v>
      </c>
    </row>
    <row r="16" spans="1:7" ht="31.5" x14ac:dyDescent="0.25">
      <c r="A16" s="129" t="s">
        <v>65</v>
      </c>
      <c r="B16" s="125">
        <v>74.600000000000009</v>
      </c>
      <c r="C16" s="116">
        <v>9.1999999999999993</v>
      </c>
      <c r="D16" s="116">
        <v>39.200000000000003</v>
      </c>
      <c r="E16" s="116">
        <v>11.4</v>
      </c>
      <c r="F16" s="116">
        <v>9</v>
      </c>
      <c r="G16" s="116">
        <v>5.8</v>
      </c>
    </row>
    <row r="17" spans="1:7" ht="31.5" x14ac:dyDescent="0.25">
      <c r="A17" s="129" t="s">
        <v>56</v>
      </c>
      <c r="B17" s="125">
        <v>82</v>
      </c>
      <c r="C17" s="116">
        <v>10</v>
      </c>
      <c r="D17" s="116">
        <v>43.8</v>
      </c>
      <c r="E17" s="116">
        <v>11.8</v>
      </c>
      <c r="F17" s="116">
        <v>8.4</v>
      </c>
      <c r="G17" s="116">
        <v>8</v>
      </c>
    </row>
    <row r="18" spans="1:7" ht="31.5" x14ac:dyDescent="0.25">
      <c r="A18" s="129" t="s">
        <v>67</v>
      </c>
      <c r="B18" s="125">
        <v>82.999999999999986</v>
      </c>
      <c r="C18" s="116">
        <v>8.8000000000000007</v>
      </c>
      <c r="D18" s="116">
        <v>44.8</v>
      </c>
      <c r="E18" s="116">
        <v>9.6</v>
      </c>
      <c r="F18" s="116">
        <v>10.199999999999999</v>
      </c>
      <c r="G18" s="116">
        <v>9.6</v>
      </c>
    </row>
    <row r="19" spans="1:7" ht="15.75" x14ac:dyDescent="0.25">
      <c r="A19" s="129" t="s">
        <v>60</v>
      </c>
      <c r="B19" s="125">
        <v>84.799999999999983</v>
      </c>
      <c r="C19" s="116">
        <v>9.1999999999999993</v>
      </c>
      <c r="D19" s="116">
        <v>44.8</v>
      </c>
      <c r="E19" s="116">
        <v>10.6</v>
      </c>
      <c r="F19" s="116">
        <v>9.6</v>
      </c>
      <c r="G19" s="116">
        <v>10.6</v>
      </c>
    </row>
    <row r="20" spans="1:7" ht="15.75" x14ac:dyDescent="0.25">
      <c r="A20" s="129" t="s">
        <v>53</v>
      </c>
      <c r="B20" s="125">
        <v>86.8</v>
      </c>
      <c r="C20" s="116">
        <v>9.1999999999999993</v>
      </c>
      <c r="D20" s="116">
        <v>46</v>
      </c>
      <c r="E20" s="116">
        <v>11.8</v>
      </c>
      <c r="F20" s="116">
        <v>10</v>
      </c>
      <c r="G20" s="116">
        <v>9.8000000000000007</v>
      </c>
    </row>
    <row r="21" spans="1:7" ht="47.25" x14ac:dyDescent="0.25">
      <c r="A21" s="129" t="s">
        <v>62</v>
      </c>
      <c r="B21" s="125">
        <v>90.199999999999989</v>
      </c>
      <c r="C21" s="116">
        <v>9.1999999999999993</v>
      </c>
      <c r="D21" s="116">
        <v>46.8</v>
      </c>
      <c r="E21" s="116">
        <v>12.8</v>
      </c>
      <c r="F21" s="116">
        <v>10.6</v>
      </c>
      <c r="G21" s="116">
        <v>10.8</v>
      </c>
    </row>
  </sheetData>
  <sheetProtection algorithmName="SHA-512" hashValue="0Y6Lx5CNuImxxr4FQctEmq6Y+FtuYrW0S3S0QQ2k+vpBPttnMdemwAUQdn2I9nZproFaupUHiy1uhmWydeIb+Q==" saltValue="XuUpGpiR6MOzv+e8xRb8sg==" spinCount="100000" sheet="1" formatCells="0" formatColumns="0" formatRows="0" insertColumns="0" insertRows="0" insertHyperlinks="0" deleteColumns="0" deleteRows="0" sort="0" autoFilter="0" pivotTables="0"/>
  <sortState ref="A5:G21">
    <sortCondition ref="B5:B21"/>
  </sortState>
  <mergeCells count="9">
    <mergeCell ref="A1:G1"/>
    <mergeCell ref="G2:G4"/>
    <mergeCell ref="C2:C4"/>
    <mergeCell ref="D2:D4"/>
    <mergeCell ref="E2:E4"/>
    <mergeCell ref="F2:F4"/>
    <mergeCell ref="A2:B2"/>
    <mergeCell ref="A3:B3"/>
    <mergeCell ref="A4:B4"/>
  </mergeCells>
  <pageMargins left="0.70866141732283472" right="0.70866141732283472" top="0.74803149606299213" bottom="0.74803149606299213" header="0.31496062992125984" footer="0.31496062992125984"/>
  <pageSetup paperSize="8" scale="43" fitToHeight="0" orientation="landscape" r:id="rId1"/>
  <rowBreaks count="1" manualBreakCount="1">
    <brk id="1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workbookViewId="0">
      <selection activeCell="G21" sqref="G21"/>
    </sheetView>
  </sheetViews>
  <sheetFormatPr defaultRowHeight="15" x14ac:dyDescent="0.25"/>
  <cols>
    <col min="2" max="2" width="29.140625" customWidth="1"/>
    <col min="3" max="3" width="23.85546875" style="19" customWidth="1"/>
    <col min="4" max="4" width="17" customWidth="1"/>
    <col min="6" max="6" width="20.140625" customWidth="1"/>
    <col min="7" max="7" width="22.28515625" bestFit="1" customWidth="1"/>
  </cols>
  <sheetData>
    <row r="1" spans="1:17" ht="30" customHeight="1" x14ac:dyDescent="0.25">
      <c r="A1" s="65"/>
      <c r="B1" s="144" t="s">
        <v>17</v>
      </c>
      <c r="C1" s="144"/>
      <c r="D1" s="144"/>
      <c r="E1" s="2"/>
      <c r="F1" s="2"/>
      <c r="G1" s="2"/>
      <c r="H1" s="145" t="s">
        <v>11</v>
      </c>
      <c r="I1" s="146"/>
      <c r="J1" s="146" t="s">
        <v>12</v>
      </c>
      <c r="K1" s="146"/>
      <c r="L1" s="145" t="s">
        <v>13</v>
      </c>
      <c r="M1" s="145"/>
      <c r="N1" s="145" t="s">
        <v>205</v>
      </c>
      <c r="O1" s="146"/>
      <c r="P1" s="145" t="s">
        <v>202</v>
      </c>
      <c r="Q1" s="146"/>
    </row>
    <row r="2" spans="1:17" ht="30" customHeight="1" x14ac:dyDescent="0.25">
      <c r="A2" s="173" t="s">
        <v>1</v>
      </c>
      <c r="B2" s="173"/>
      <c r="C2" s="66"/>
      <c r="D2" s="4"/>
      <c r="E2" s="3"/>
      <c r="F2" s="2"/>
      <c r="G2" s="2"/>
      <c r="H2" s="146"/>
      <c r="I2" s="146"/>
      <c r="J2" s="146"/>
      <c r="K2" s="146"/>
      <c r="L2" s="145"/>
      <c r="M2" s="145"/>
      <c r="N2" s="146"/>
      <c r="O2" s="146"/>
      <c r="P2" s="146"/>
      <c r="Q2" s="146"/>
    </row>
    <row r="3" spans="1:17" ht="30" customHeight="1" x14ac:dyDescent="0.25">
      <c r="A3" s="29"/>
      <c r="B3" s="174" t="s">
        <v>24</v>
      </c>
      <c r="C3" s="174"/>
      <c r="D3" s="4"/>
      <c r="E3" s="3"/>
      <c r="F3" s="2"/>
      <c r="G3" s="2"/>
      <c r="H3" s="146"/>
      <c r="I3" s="146"/>
      <c r="J3" s="146"/>
      <c r="K3" s="146"/>
      <c r="L3" s="145"/>
      <c r="M3" s="145"/>
      <c r="N3" s="146"/>
      <c r="O3" s="146"/>
      <c r="P3" s="146"/>
      <c r="Q3" s="146"/>
    </row>
    <row r="4" spans="1:17" ht="91.5" customHeight="1" x14ac:dyDescent="0.25">
      <c r="A4" s="5" t="s">
        <v>2</v>
      </c>
      <c r="B4" s="5" t="s">
        <v>3</v>
      </c>
      <c r="C4" s="5" t="s">
        <v>4</v>
      </c>
      <c r="D4" s="6" t="s">
        <v>5</v>
      </c>
      <c r="E4" s="7" t="s">
        <v>6</v>
      </c>
      <c r="F4" s="8" t="s">
        <v>79</v>
      </c>
      <c r="G4" s="8" t="s">
        <v>7</v>
      </c>
      <c r="H4" s="146"/>
      <c r="I4" s="146"/>
      <c r="J4" s="146"/>
      <c r="K4" s="146"/>
      <c r="L4" s="145"/>
      <c r="M4" s="145"/>
      <c r="N4" s="146"/>
      <c r="O4" s="146"/>
      <c r="P4" s="146"/>
      <c r="Q4" s="146"/>
    </row>
    <row r="5" spans="1:17" ht="30" customHeight="1" x14ac:dyDescent="0.25">
      <c r="A5" s="175" t="s">
        <v>87</v>
      </c>
      <c r="B5" s="175"/>
      <c r="C5" s="175"/>
      <c r="D5" s="175"/>
      <c r="E5" s="175"/>
      <c r="F5" s="175"/>
      <c r="G5" s="175"/>
      <c r="H5" s="146"/>
      <c r="I5" s="146"/>
      <c r="J5" s="146"/>
      <c r="K5" s="146"/>
      <c r="L5" s="145"/>
      <c r="M5" s="145"/>
      <c r="N5" s="146"/>
      <c r="O5" s="146"/>
      <c r="P5" s="146"/>
      <c r="Q5" s="146"/>
    </row>
    <row r="6" spans="1:17" ht="30" customHeight="1" x14ac:dyDescent="0.25">
      <c r="A6" s="29">
        <v>1</v>
      </c>
      <c r="B6" s="64" t="s">
        <v>159</v>
      </c>
      <c r="C6" s="62" t="s">
        <v>160</v>
      </c>
      <c r="D6" s="63">
        <v>30037500</v>
      </c>
      <c r="E6" s="13">
        <f t="shared" ref="E6:E22" si="0">SUM(H6,J6,L6,N6,P6)</f>
        <v>25</v>
      </c>
      <c r="F6" s="2">
        <v>0</v>
      </c>
      <c r="G6" s="35" t="s">
        <v>221</v>
      </c>
      <c r="H6" s="142">
        <v>7</v>
      </c>
      <c r="I6" s="142"/>
      <c r="J6" s="142">
        <v>10</v>
      </c>
      <c r="K6" s="142"/>
      <c r="L6" s="142">
        <v>3</v>
      </c>
      <c r="M6" s="142"/>
      <c r="N6" s="142">
        <v>3</v>
      </c>
      <c r="O6" s="142"/>
      <c r="P6" s="142">
        <v>2</v>
      </c>
      <c r="Q6" s="142"/>
    </row>
    <row r="7" spans="1:17" ht="30" customHeight="1" x14ac:dyDescent="0.25">
      <c r="A7" s="29">
        <v>2</v>
      </c>
      <c r="B7" s="64" t="s">
        <v>161</v>
      </c>
      <c r="C7" s="62" t="s">
        <v>162</v>
      </c>
      <c r="D7" s="63">
        <v>5000000</v>
      </c>
      <c r="E7" s="13">
        <f t="shared" si="0"/>
        <v>45</v>
      </c>
      <c r="F7" s="77">
        <v>0</v>
      </c>
      <c r="G7" s="2"/>
      <c r="H7" s="142">
        <v>7</v>
      </c>
      <c r="I7" s="142"/>
      <c r="J7" s="142">
        <v>25</v>
      </c>
      <c r="K7" s="142"/>
      <c r="L7" s="142">
        <v>3</v>
      </c>
      <c r="M7" s="142"/>
      <c r="N7" s="142">
        <v>5</v>
      </c>
      <c r="O7" s="142"/>
      <c r="P7" s="142">
        <v>5</v>
      </c>
      <c r="Q7" s="142"/>
    </row>
    <row r="8" spans="1:17" ht="30" customHeight="1" x14ac:dyDescent="0.25">
      <c r="A8" s="29">
        <v>3</v>
      </c>
      <c r="B8" s="64" t="s">
        <v>163</v>
      </c>
      <c r="C8" s="62" t="s">
        <v>59</v>
      </c>
      <c r="D8" s="63">
        <v>7900000</v>
      </c>
      <c r="E8" s="13">
        <f t="shared" si="0"/>
        <v>72</v>
      </c>
      <c r="F8" s="79">
        <v>3500000</v>
      </c>
      <c r="G8" s="2"/>
      <c r="H8" s="142">
        <v>8</v>
      </c>
      <c r="I8" s="142"/>
      <c r="J8" s="142">
        <v>35</v>
      </c>
      <c r="K8" s="142"/>
      <c r="L8" s="142">
        <v>10</v>
      </c>
      <c r="M8" s="142"/>
      <c r="N8" s="142">
        <v>9</v>
      </c>
      <c r="O8" s="142"/>
      <c r="P8" s="142">
        <v>10</v>
      </c>
      <c r="Q8" s="142"/>
    </row>
    <row r="9" spans="1:17" ht="30" customHeight="1" x14ac:dyDescent="0.25">
      <c r="A9" s="29">
        <v>4</v>
      </c>
      <c r="B9" s="64" t="s">
        <v>164</v>
      </c>
      <c r="C9" s="62" t="s">
        <v>55</v>
      </c>
      <c r="D9" s="63">
        <v>6000000</v>
      </c>
      <c r="E9" s="13">
        <f t="shared" si="0"/>
        <v>50</v>
      </c>
      <c r="F9" s="2">
        <v>0</v>
      </c>
      <c r="G9" s="2"/>
      <c r="H9" s="142">
        <v>8</v>
      </c>
      <c r="I9" s="142"/>
      <c r="J9" s="142">
        <v>25</v>
      </c>
      <c r="K9" s="142"/>
      <c r="L9" s="142">
        <v>7</v>
      </c>
      <c r="M9" s="142"/>
      <c r="N9" s="142">
        <v>5</v>
      </c>
      <c r="O9" s="142"/>
      <c r="P9" s="142">
        <v>5</v>
      </c>
      <c r="Q9" s="142"/>
    </row>
    <row r="10" spans="1:17" ht="30" customHeight="1" x14ac:dyDescent="0.25">
      <c r="A10" s="29">
        <v>5</v>
      </c>
      <c r="B10" s="64" t="s">
        <v>165</v>
      </c>
      <c r="C10" s="62" t="s">
        <v>54</v>
      </c>
      <c r="D10" s="63">
        <v>9000000</v>
      </c>
      <c r="E10" s="13">
        <f t="shared" si="0"/>
        <v>56</v>
      </c>
      <c r="F10" s="77">
        <v>5000000</v>
      </c>
      <c r="G10" s="2"/>
      <c r="H10" s="142">
        <v>10</v>
      </c>
      <c r="I10" s="142"/>
      <c r="J10" s="142">
        <v>24</v>
      </c>
      <c r="K10" s="142"/>
      <c r="L10" s="142">
        <v>10</v>
      </c>
      <c r="M10" s="142"/>
      <c r="N10" s="142">
        <v>5</v>
      </c>
      <c r="O10" s="142"/>
      <c r="P10" s="142">
        <v>7</v>
      </c>
      <c r="Q10" s="142"/>
    </row>
    <row r="11" spans="1:17" ht="30" customHeight="1" x14ac:dyDescent="0.25">
      <c r="A11" s="29">
        <v>6</v>
      </c>
      <c r="B11" s="64" t="s">
        <v>166</v>
      </c>
      <c r="C11" s="62" t="s">
        <v>53</v>
      </c>
      <c r="D11" s="63">
        <v>25000000</v>
      </c>
      <c r="E11" s="13">
        <f t="shared" si="0"/>
        <v>86</v>
      </c>
      <c r="F11" s="77">
        <v>18000000</v>
      </c>
      <c r="G11" s="2"/>
      <c r="H11" s="142">
        <v>9</v>
      </c>
      <c r="I11" s="142"/>
      <c r="J11" s="142">
        <v>45</v>
      </c>
      <c r="K11" s="142"/>
      <c r="L11" s="142">
        <v>12</v>
      </c>
      <c r="M11" s="142"/>
      <c r="N11" s="142">
        <v>10</v>
      </c>
      <c r="O11" s="142"/>
      <c r="P11" s="142">
        <v>10</v>
      </c>
      <c r="Q11" s="142"/>
    </row>
    <row r="12" spans="1:17" ht="30" customHeight="1" x14ac:dyDescent="0.25">
      <c r="A12" s="29">
        <v>7</v>
      </c>
      <c r="B12" s="64" t="s">
        <v>167</v>
      </c>
      <c r="C12" s="62" t="s">
        <v>60</v>
      </c>
      <c r="D12" s="63">
        <v>35000000</v>
      </c>
      <c r="E12" s="13">
        <f t="shared" si="0"/>
        <v>86</v>
      </c>
      <c r="F12" s="77">
        <v>21000000</v>
      </c>
      <c r="G12" s="2"/>
      <c r="H12" s="142">
        <v>9</v>
      </c>
      <c r="I12" s="142"/>
      <c r="J12" s="142">
        <v>46</v>
      </c>
      <c r="K12" s="142"/>
      <c r="L12" s="142">
        <v>11</v>
      </c>
      <c r="M12" s="142"/>
      <c r="N12" s="142">
        <v>10</v>
      </c>
      <c r="O12" s="142"/>
      <c r="P12" s="142">
        <v>10</v>
      </c>
      <c r="Q12" s="142"/>
    </row>
    <row r="13" spans="1:17" ht="30" customHeight="1" x14ac:dyDescent="0.25">
      <c r="A13" s="29">
        <v>8</v>
      </c>
      <c r="B13" s="64" t="s">
        <v>168</v>
      </c>
      <c r="C13" s="62" t="s">
        <v>62</v>
      </c>
      <c r="D13" s="63">
        <v>26000000</v>
      </c>
      <c r="E13" s="13">
        <f t="shared" si="0"/>
        <v>90</v>
      </c>
      <c r="F13" s="77">
        <v>23000000</v>
      </c>
      <c r="G13" s="2"/>
      <c r="H13" s="142">
        <v>9</v>
      </c>
      <c r="I13" s="142"/>
      <c r="J13" s="142">
        <v>46</v>
      </c>
      <c r="K13" s="142"/>
      <c r="L13" s="142">
        <v>13</v>
      </c>
      <c r="M13" s="142"/>
      <c r="N13" s="142">
        <v>11</v>
      </c>
      <c r="O13" s="142"/>
      <c r="P13" s="142">
        <v>11</v>
      </c>
      <c r="Q13" s="142"/>
    </row>
    <row r="14" spans="1:17" ht="30" customHeight="1" x14ac:dyDescent="0.25">
      <c r="A14" s="29">
        <v>9</v>
      </c>
      <c r="B14" s="64" t="s">
        <v>169</v>
      </c>
      <c r="C14" s="62" t="s">
        <v>61</v>
      </c>
      <c r="D14" s="63">
        <v>8984000</v>
      </c>
      <c r="E14" s="13">
        <f t="shared" si="0"/>
        <v>80</v>
      </c>
      <c r="F14" s="77">
        <v>5000000</v>
      </c>
      <c r="G14" s="2"/>
      <c r="H14" s="142">
        <v>8</v>
      </c>
      <c r="I14" s="142"/>
      <c r="J14" s="142">
        <v>44</v>
      </c>
      <c r="K14" s="142"/>
      <c r="L14" s="142">
        <v>11</v>
      </c>
      <c r="M14" s="142"/>
      <c r="N14" s="142">
        <v>9</v>
      </c>
      <c r="O14" s="142"/>
      <c r="P14" s="142">
        <v>8</v>
      </c>
      <c r="Q14" s="142"/>
    </row>
    <row r="15" spans="1:17" ht="30" customHeight="1" x14ac:dyDescent="0.25">
      <c r="A15" s="29">
        <v>10</v>
      </c>
      <c r="B15" s="64" t="s">
        <v>170</v>
      </c>
      <c r="C15" s="62" t="s">
        <v>58</v>
      </c>
      <c r="D15" s="63">
        <v>4000000</v>
      </c>
      <c r="E15" s="13">
        <f t="shared" si="0"/>
        <v>68</v>
      </c>
      <c r="F15" s="77">
        <v>3000000</v>
      </c>
      <c r="G15" s="2"/>
      <c r="H15" s="142">
        <v>8</v>
      </c>
      <c r="I15" s="142"/>
      <c r="J15" s="142">
        <v>32</v>
      </c>
      <c r="K15" s="142"/>
      <c r="L15" s="142">
        <v>9</v>
      </c>
      <c r="M15" s="142"/>
      <c r="N15" s="142">
        <v>8</v>
      </c>
      <c r="O15" s="142"/>
      <c r="P15" s="142">
        <v>11</v>
      </c>
      <c r="Q15" s="142"/>
    </row>
    <row r="16" spans="1:17" ht="30" customHeight="1" x14ac:dyDescent="0.25">
      <c r="A16" s="29">
        <v>11</v>
      </c>
      <c r="B16" s="64" t="s">
        <v>171</v>
      </c>
      <c r="C16" s="62" t="s">
        <v>67</v>
      </c>
      <c r="D16" s="63">
        <v>35000000</v>
      </c>
      <c r="E16" s="13">
        <f t="shared" si="0"/>
        <v>87</v>
      </c>
      <c r="F16" s="77">
        <v>22000000</v>
      </c>
      <c r="G16" s="2"/>
      <c r="H16" s="142">
        <v>9</v>
      </c>
      <c r="I16" s="142"/>
      <c r="J16" s="142">
        <v>46</v>
      </c>
      <c r="K16" s="142"/>
      <c r="L16" s="142">
        <v>10</v>
      </c>
      <c r="M16" s="142"/>
      <c r="N16" s="142">
        <v>10</v>
      </c>
      <c r="O16" s="142"/>
      <c r="P16" s="142">
        <v>12</v>
      </c>
      <c r="Q16" s="142"/>
    </row>
    <row r="17" spans="1:17" ht="30" customHeight="1" x14ac:dyDescent="0.25">
      <c r="A17" s="29">
        <v>12</v>
      </c>
      <c r="B17" s="64" t="s">
        <v>172</v>
      </c>
      <c r="C17" s="62" t="s">
        <v>63</v>
      </c>
      <c r="D17" s="63">
        <v>13970000</v>
      </c>
      <c r="E17" s="13">
        <f t="shared" si="0"/>
        <v>71</v>
      </c>
      <c r="F17" s="77">
        <v>5000000</v>
      </c>
      <c r="G17" s="2"/>
      <c r="H17" s="142">
        <v>10</v>
      </c>
      <c r="I17" s="142"/>
      <c r="J17" s="142">
        <v>40</v>
      </c>
      <c r="K17" s="142"/>
      <c r="L17" s="142">
        <v>5</v>
      </c>
      <c r="M17" s="142"/>
      <c r="N17" s="142">
        <v>7</v>
      </c>
      <c r="O17" s="142"/>
      <c r="P17" s="142">
        <v>9</v>
      </c>
      <c r="Q17" s="142"/>
    </row>
    <row r="18" spans="1:17" ht="30" customHeight="1" x14ac:dyDescent="0.25">
      <c r="A18" s="29">
        <v>13</v>
      </c>
      <c r="B18" s="64" t="s">
        <v>173</v>
      </c>
      <c r="C18" s="62" t="s">
        <v>56</v>
      </c>
      <c r="D18" s="63">
        <v>7047400</v>
      </c>
      <c r="E18" s="13">
        <f t="shared" si="0"/>
        <v>84</v>
      </c>
      <c r="F18" s="77">
        <v>5000000</v>
      </c>
      <c r="G18" s="2"/>
      <c r="H18" s="142">
        <v>10</v>
      </c>
      <c r="I18" s="142"/>
      <c r="J18" s="142">
        <v>45</v>
      </c>
      <c r="K18" s="142"/>
      <c r="L18" s="142">
        <v>11</v>
      </c>
      <c r="M18" s="142"/>
      <c r="N18" s="142">
        <v>10</v>
      </c>
      <c r="O18" s="142"/>
      <c r="P18" s="142">
        <v>8</v>
      </c>
      <c r="Q18" s="142"/>
    </row>
    <row r="19" spans="1:17" ht="30" customHeight="1" x14ac:dyDescent="0.25">
      <c r="A19" s="29">
        <v>14</v>
      </c>
      <c r="B19" s="64" t="s">
        <v>174</v>
      </c>
      <c r="C19" s="62" t="s">
        <v>66</v>
      </c>
      <c r="D19" s="63">
        <v>25000000</v>
      </c>
      <c r="E19" s="13">
        <f t="shared" si="0"/>
        <v>76</v>
      </c>
      <c r="F19" s="77">
        <v>18000000</v>
      </c>
      <c r="G19" s="2"/>
      <c r="H19" s="142">
        <v>8</v>
      </c>
      <c r="I19" s="142"/>
      <c r="J19" s="142">
        <v>42</v>
      </c>
      <c r="K19" s="142"/>
      <c r="L19" s="142">
        <v>10</v>
      </c>
      <c r="M19" s="142"/>
      <c r="N19" s="142">
        <v>10</v>
      </c>
      <c r="O19" s="142"/>
      <c r="P19" s="142">
        <v>6</v>
      </c>
      <c r="Q19" s="142"/>
    </row>
    <row r="20" spans="1:17" ht="30" customHeight="1" x14ac:dyDescent="0.25">
      <c r="A20" s="29">
        <v>15</v>
      </c>
      <c r="B20" s="64" t="s">
        <v>175</v>
      </c>
      <c r="C20" s="62" t="s">
        <v>65</v>
      </c>
      <c r="D20" s="63">
        <v>5500000</v>
      </c>
      <c r="E20" s="13">
        <f t="shared" si="0"/>
        <v>76</v>
      </c>
      <c r="F20" s="77">
        <v>3500000</v>
      </c>
      <c r="G20" s="2"/>
      <c r="H20" s="142">
        <v>10</v>
      </c>
      <c r="I20" s="142"/>
      <c r="J20" s="142">
        <v>40</v>
      </c>
      <c r="K20" s="142"/>
      <c r="L20" s="142">
        <v>10</v>
      </c>
      <c r="M20" s="142"/>
      <c r="N20" s="142">
        <v>10</v>
      </c>
      <c r="O20" s="142"/>
      <c r="P20" s="142">
        <v>6</v>
      </c>
      <c r="Q20" s="142"/>
    </row>
    <row r="21" spans="1:17" ht="30" customHeight="1" x14ac:dyDescent="0.25">
      <c r="A21" s="29">
        <v>16</v>
      </c>
      <c r="B21" s="64" t="s">
        <v>176</v>
      </c>
      <c r="C21" s="62" t="s">
        <v>64</v>
      </c>
      <c r="D21" s="63">
        <v>21700000</v>
      </c>
      <c r="E21" s="13">
        <f t="shared" si="0"/>
        <v>0</v>
      </c>
      <c r="F21" s="77">
        <v>0</v>
      </c>
      <c r="G21" s="2" t="s">
        <v>222</v>
      </c>
      <c r="H21" s="142">
        <v>0</v>
      </c>
      <c r="I21" s="142"/>
      <c r="J21" s="142">
        <v>0</v>
      </c>
      <c r="K21" s="142"/>
      <c r="L21" s="142">
        <v>0</v>
      </c>
      <c r="M21" s="142"/>
      <c r="N21" s="142">
        <v>0</v>
      </c>
      <c r="O21" s="142"/>
      <c r="P21" s="142">
        <v>0</v>
      </c>
      <c r="Q21" s="142"/>
    </row>
    <row r="22" spans="1:17" ht="30" customHeight="1" x14ac:dyDescent="0.25">
      <c r="A22" s="29">
        <v>17</v>
      </c>
      <c r="B22" s="64" t="s">
        <v>177</v>
      </c>
      <c r="C22" s="62" t="s">
        <v>57</v>
      </c>
      <c r="D22" s="63">
        <v>6900000</v>
      </c>
      <c r="E22" s="13">
        <f t="shared" si="0"/>
        <v>74</v>
      </c>
      <c r="F22" s="77">
        <v>4500000</v>
      </c>
      <c r="G22" s="2"/>
      <c r="H22" s="142">
        <v>8</v>
      </c>
      <c r="I22" s="142"/>
      <c r="J22" s="142">
        <v>38</v>
      </c>
      <c r="K22" s="142"/>
      <c r="L22" s="142">
        <v>10</v>
      </c>
      <c r="M22" s="142"/>
      <c r="N22" s="142">
        <v>9</v>
      </c>
      <c r="O22" s="142"/>
      <c r="P22" s="142">
        <v>9</v>
      </c>
      <c r="Q22" s="142"/>
    </row>
    <row r="23" spans="1:17" ht="30" customHeight="1" x14ac:dyDescent="0.25">
      <c r="A23" s="30"/>
      <c r="B23" s="176" t="s">
        <v>8</v>
      </c>
      <c r="C23" s="176"/>
      <c r="D23" s="73">
        <f>SUM(D6:D22)</f>
        <v>272038900</v>
      </c>
      <c r="E23" s="14" t="s">
        <v>9</v>
      </c>
      <c r="F23" s="16">
        <f>SUM(F6:F22)</f>
        <v>136500000</v>
      </c>
      <c r="G23" s="16"/>
      <c r="H23" s="143"/>
      <c r="I23" s="143"/>
      <c r="J23" s="143"/>
      <c r="K23" s="143"/>
      <c r="L23" s="143"/>
      <c r="M23" s="143"/>
      <c r="N23" s="143"/>
      <c r="O23" s="143"/>
      <c r="P23" s="143"/>
      <c r="Q23" s="143"/>
    </row>
  </sheetData>
  <mergeCells count="100">
    <mergeCell ref="P23:Q23"/>
    <mergeCell ref="H22:I22"/>
    <mergeCell ref="J22:K22"/>
    <mergeCell ref="L22:M22"/>
    <mergeCell ref="N22:O22"/>
    <mergeCell ref="P22:Q22"/>
    <mergeCell ref="B23:C23"/>
    <mergeCell ref="H23:I23"/>
    <mergeCell ref="J23:K23"/>
    <mergeCell ref="L23:M23"/>
    <mergeCell ref="N23:O23"/>
    <mergeCell ref="H20:I20"/>
    <mergeCell ref="J20:K20"/>
    <mergeCell ref="L20:M20"/>
    <mergeCell ref="N20:O20"/>
    <mergeCell ref="P20:Q20"/>
    <mergeCell ref="H21:I21"/>
    <mergeCell ref="J21:K21"/>
    <mergeCell ref="L21:M21"/>
    <mergeCell ref="N21:O21"/>
    <mergeCell ref="P21:Q21"/>
    <mergeCell ref="H18:I18"/>
    <mergeCell ref="J18:K18"/>
    <mergeCell ref="L18:M18"/>
    <mergeCell ref="N18:O18"/>
    <mergeCell ref="P18:Q18"/>
    <mergeCell ref="H19:I19"/>
    <mergeCell ref="J19:K19"/>
    <mergeCell ref="L19:M19"/>
    <mergeCell ref="N19:O19"/>
    <mergeCell ref="P19:Q19"/>
    <mergeCell ref="H16:I16"/>
    <mergeCell ref="J16:K16"/>
    <mergeCell ref="L16:M16"/>
    <mergeCell ref="N16:O16"/>
    <mergeCell ref="P16:Q16"/>
    <mergeCell ref="H17:I17"/>
    <mergeCell ref="J17:K17"/>
    <mergeCell ref="L17:M17"/>
    <mergeCell ref="N17:O17"/>
    <mergeCell ref="P17:Q17"/>
    <mergeCell ref="H14:I14"/>
    <mergeCell ref="J14:K14"/>
    <mergeCell ref="L14:M14"/>
    <mergeCell ref="N14:O14"/>
    <mergeCell ref="P14:Q14"/>
    <mergeCell ref="H15:I15"/>
    <mergeCell ref="J15:K15"/>
    <mergeCell ref="L15:M15"/>
    <mergeCell ref="N15:O15"/>
    <mergeCell ref="P15:Q15"/>
    <mergeCell ref="H12:I12"/>
    <mergeCell ref="J12:K12"/>
    <mergeCell ref="L12:M12"/>
    <mergeCell ref="N12:O12"/>
    <mergeCell ref="P12:Q12"/>
    <mergeCell ref="H13:I13"/>
    <mergeCell ref="J13:K13"/>
    <mergeCell ref="L13:M13"/>
    <mergeCell ref="N13:O13"/>
    <mergeCell ref="P13:Q13"/>
    <mergeCell ref="H10:I10"/>
    <mergeCell ref="J10:K10"/>
    <mergeCell ref="L10:M10"/>
    <mergeCell ref="N10:O10"/>
    <mergeCell ref="P10:Q10"/>
    <mergeCell ref="H11:I11"/>
    <mergeCell ref="J11:K11"/>
    <mergeCell ref="L11:M11"/>
    <mergeCell ref="N11:O11"/>
    <mergeCell ref="P11:Q11"/>
    <mergeCell ref="H8:I8"/>
    <mergeCell ref="J8:K8"/>
    <mergeCell ref="L8:M8"/>
    <mergeCell ref="N8:O8"/>
    <mergeCell ref="P8:Q8"/>
    <mergeCell ref="H9:I9"/>
    <mergeCell ref="J9:K9"/>
    <mergeCell ref="L9:M9"/>
    <mergeCell ref="N9:O9"/>
    <mergeCell ref="P9:Q9"/>
    <mergeCell ref="H6:I6"/>
    <mergeCell ref="J6:K6"/>
    <mergeCell ref="L6:M6"/>
    <mergeCell ref="N6:O6"/>
    <mergeCell ref="P6:Q6"/>
    <mergeCell ref="H7:I7"/>
    <mergeCell ref="J7:K7"/>
    <mergeCell ref="L7:M7"/>
    <mergeCell ref="N7:O7"/>
    <mergeCell ref="P7:Q7"/>
    <mergeCell ref="P1:Q5"/>
    <mergeCell ref="A2:B2"/>
    <mergeCell ref="B3:C3"/>
    <mergeCell ref="A5:G5"/>
    <mergeCell ref="B1:D1"/>
    <mergeCell ref="H1:I5"/>
    <mergeCell ref="J1:K5"/>
    <mergeCell ref="L1:M5"/>
    <mergeCell ref="N1:O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workbookViewId="0">
      <selection activeCell="G16" sqref="G16"/>
    </sheetView>
  </sheetViews>
  <sheetFormatPr defaultRowHeight="15" x14ac:dyDescent="0.25"/>
  <cols>
    <col min="2" max="2" width="29.42578125" customWidth="1"/>
    <col min="3" max="3" width="22.5703125" style="19" customWidth="1"/>
    <col min="4" max="4" width="16.140625" bestFit="1" customWidth="1"/>
    <col min="6" max="6" width="29.85546875" bestFit="1" customWidth="1"/>
    <col min="7" max="7" width="26.7109375" bestFit="1" customWidth="1"/>
  </cols>
  <sheetData>
    <row r="1" spans="1:17" ht="30" customHeight="1" x14ac:dyDescent="0.25">
      <c r="A1" s="65"/>
      <c r="B1" s="144" t="s">
        <v>17</v>
      </c>
      <c r="C1" s="144"/>
      <c r="D1" s="144"/>
      <c r="E1" s="2"/>
      <c r="F1" s="2"/>
      <c r="G1" s="2"/>
      <c r="H1" s="145" t="s">
        <v>11</v>
      </c>
      <c r="I1" s="146"/>
      <c r="J1" s="146" t="s">
        <v>12</v>
      </c>
      <c r="K1" s="146"/>
      <c r="L1" s="145" t="s">
        <v>13</v>
      </c>
      <c r="M1" s="145"/>
      <c r="N1" s="145" t="s">
        <v>205</v>
      </c>
      <c r="O1" s="146"/>
      <c r="P1" s="145" t="s">
        <v>202</v>
      </c>
      <c r="Q1" s="146"/>
    </row>
    <row r="2" spans="1:17" ht="30" customHeight="1" x14ac:dyDescent="0.25">
      <c r="A2" s="173" t="s">
        <v>1</v>
      </c>
      <c r="B2" s="173"/>
      <c r="C2" s="66"/>
      <c r="D2" s="4"/>
      <c r="E2" s="3"/>
      <c r="F2" s="2"/>
      <c r="G2" s="2"/>
      <c r="H2" s="146"/>
      <c r="I2" s="146"/>
      <c r="J2" s="146"/>
      <c r="K2" s="146"/>
      <c r="L2" s="145"/>
      <c r="M2" s="145"/>
      <c r="N2" s="146"/>
      <c r="O2" s="146"/>
      <c r="P2" s="146"/>
      <c r="Q2" s="146"/>
    </row>
    <row r="3" spans="1:17" ht="30" customHeight="1" x14ac:dyDescent="0.25">
      <c r="A3" s="29"/>
      <c r="B3" s="174" t="s">
        <v>24</v>
      </c>
      <c r="C3" s="174"/>
      <c r="D3" s="4"/>
      <c r="E3" s="3"/>
      <c r="F3" s="2"/>
      <c r="G3" s="2"/>
      <c r="H3" s="146"/>
      <c r="I3" s="146"/>
      <c r="J3" s="146"/>
      <c r="K3" s="146"/>
      <c r="L3" s="145"/>
      <c r="M3" s="145"/>
      <c r="N3" s="146"/>
      <c r="O3" s="146"/>
      <c r="P3" s="146"/>
      <c r="Q3" s="146"/>
    </row>
    <row r="4" spans="1:17" ht="30" customHeight="1" x14ac:dyDescent="0.25">
      <c r="A4" s="5" t="s">
        <v>2</v>
      </c>
      <c r="B4" s="5" t="s">
        <v>3</v>
      </c>
      <c r="C4" s="5" t="s">
        <v>4</v>
      </c>
      <c r="D4" s="6" t="s">
        <v>5</v>
      </c>
      <c r="E4" s="7" t="s">
        <v>6</v>
      </c>
      <c r="F4" s="8" t="s">
        <v>79</v>
      </c>
      <c r="G4" s="8" t="s">
        <v>7</v>
      </c>
      <c r="H4" s="146"/>
      <c r="I4" s="146"/>
      <c r="J4" s="146"/>
      <c r="K4" s="146"/>
      <c r="L4" s="145"/>
      <c r="M4" s="145"/>
      <c r="N4" s="146"/>
      <c r="O4" s="146"/>
      <c r="P4" s="146"/>
      <c r="Q4" s="146"/>
    </row>
    <row r="5" spans="1:17" ht="30" customHeight="1" x14ac:dyDescent="0.25">
      <c r="A5" s="175" t="s">
        <v>87</v>
      </c>
      <c r="B5" s="175"/>
      <c r="C5" s="175"/>
      <c r="D5" s="175"/>
      <c r="E5" s="175"/>
      <c r="F5" s="175"/>
      <c r="G5" s="175"/>
      <c r="H5" s="146"/>
      <c r="I5" s="146"/>
      <c r="J5" s="146"/>
      <c r="K5" s="146"/>
      <c r="L5" s="145"/>
      <c r="M5" s="145"/>
      <c r="N5" s="146"/>
      <c r="O5" s="146"/>
      <c r="P5" s="146"/>
      <c r="Q5" s="146"/>
    </row>
    <row r="6" spans="1:17" ht="30" customHeight="1" x14ac:dyDescent="0.25">
      <c r="A6" s="29">
        <v>1</v>
      </c>
      <c r="B6" s="64" t="s">
        <v>159</v>
      </c>
      <c r="C6" s="62" t="s">
        <v>160</v>
      </c>
      <c r="D6" s="63">
        <v>30037500</v>
      </c>
      <c r="E6" s="13">
        <f t="shared" ref="E6:E22" si="0">SUM(H6,J6,L6,N6,P6)</f>
        <v>24</v>
      </c>
      <c r="F6" s="84">
        <v>0</v>
      </c>
      <c r="G6" s="91"/>
      <c r="H6" s="153">
        <v>7</v>
      </c>
      <c r="I6" s="154"/>
      <c r="J6" s="153">
        <v>10</v>
      </c>
      <c r="K6" s="154"/>
      <c r="L6" s="153">
        <v>3</v>
      </c>
      <c r="M6" s="154"/>
      <c r="N6" s="153">
        <v>3</v>
      </c>
      <c r="O6" s="154"/>
      <c r="P6" s="153">
        <v>1</v>
      </c>
      <c r="Q6" s="154"/>
    </row>
    <row r="7" spans="1:17" ht="30" customHeight="1" x14ac:dyDescent="0.25">
      <c r="A7" s="29">
        <v>2</v>
      </c>
      <c r="B7" s="64" t="s">
        <v>161</v>
      </c>
      <c r="C7" s="62" t="s">
        <v>162</v>
      </c>
      <c r="D7" s="63">
        <v>5000000</v>
      </c>
      <c r="E7" s="13">
        <f t="shared" si="0"/>
        <v>40</v>
      </c>
      <c r="F7" s="84">
        <v>0</v>
      </c>
      <c r="G7" s="83"/>
      <c r="H7" s="153">
        <v>7</v>
      </c>
      <c r="I7" s="154"/>
      <c r="J7" s="153">
        <v>20</v>
      </c>
      <c r="K7" s="154"/>
      <c r="L7" s="153">
        <v>3</v>
      </c>
      <c r="M7" s="154"/>
      <c r="N7" s="153">
        <v>5</v>
      </c>
      <c r="O7" s="154"/>
      <c r="P7" s="153">
        <v>5</v>
      </c>
      <c r="Q7" s="154"/>
    </row>
    <row r="8" spans="1:17" ht="30" customHeight="1" x14ac:dyDescent="0.25">
      <c r="A8" s="29">
        <v>3</v>
      </c>
      <c r="B8" s="64" t="s">
        <v>163</v>
      </c>
      <c r="C8" s="62" t="s">
        <v>59</v>
      </c>
      <c r="D8" s="63">
        <v>7900000</v>
      </c>
      <c r="E8" s="13">
        <f t="shared" si="0"/>
        <v>72</v>
      </c>
      <c r="F8" s="84">
        <v>3500000</v>
      </c>
      <c r="G8" s="83"/>
      <c r="H8" s="153">
        <v>8</v>
      </c>
      <c r="I8" s="154"/>
      <c r="J8" s="153">
        <v>35</v>
      </c>
      <c r="K8" s="154"/>
      <c r="L8" s="153">
        <v>10</v>
      </c>
      <c r="M8" s="154"/>
      <c r="N8" s="153">
        <v>9</v>
      </c>
      <c r="O8" s="154"/>
      <c r="P8" s="153">
        <v>10</v>
      </c>
      <c r="Q8" s="154"/>
    </row>
    <row r="9" spans="1:17" ht="30" customHeight="1" x14ac:dyDescent="0.25">
      <c r="A9" s="29">
        <v>4</v>
      </c>
      <c r="B9" s="64" t="s">
        <v>164</v>
      </c>
      <c r="C9" s="62" t="s">
        <v>55</v>
      </c>
      <c r="D9" s="63">
        <v>6000000</v>
      </c>
      <c r="E9" s="13">
        <f t="shared" si="0"/>
        <v>50</v>
      </c>
      <c r="F9" s="84">
        <v>0</v>
      </c>
      <c r="G9" s="83"/>
      <c r="H9" s="153">
        <v>8</v>
      </c>
      <c r="I9" s="154"/>
      <c r="J9" s="153">
        <v>28</v>
      </c>
      <c r="K9" s="154"/>
      <c r="L9" s="153">
        <v>3</v>
      </c>
      <c r="M9" s="154"/>
      <c r="N9" s="153">
        <v>6</v>
      </c>
      <c r="O9" s="154"/>
      <c r="P9" s="153">
        <v>5</v>
      </c>
      <c r="Q9" s="154"/>
    </row>
    <row r="10" spans="1:17" ht="30" customHeight="1" x14ac:dyDescent="0.25">
      <c r="A10" s="29">
        <v>5</v>
      </c>
      <c r="B10" s="64" t="s">
        <v>165</v>
      </c>
      <c r="C10" s="62" t="s">
        <v>54</v>
      </c>
      <c r="D10" s="63">
        <v>9000000</v>
      </c>
      <c r="E10" s="13">
        <f t="shared" si="0"/>
        <v>59</v>
      </c>
      <c r="F10" s="84">
        <v>5000000</v>
      </c>
      <c r="G10" s="83"/>
      <c r="H10" s="153">
        <v>10</v>
      </c>
      <c r="I10" s="154"/>
      <c r="J10" s="153">
        <v>26</v>
      </c>
      <c r="K10" s="154"/>
      <c r="L10" s="153">
        <v>10</v>
      </c>
      <c r="M10" s="154"/>
      <c r="N10" s="153">
        <v>6</v>
      </c>
      <c r="O10" s="154"/>
      <c r="P10" s="153">
        <v>7</v>
      </c>
      <c r="Q10" s="154"/>
    </row>
    <row r="11" spans="1:17" ht="30" customHeight="1" x14ac:dyDescent="0.25">
      <c r="A11" s="29">
        <v>6</v>
      </c>
      <c r="B11" s="64" t="s">
        <v>166</v>
      </c>
      <c r="C11" s="62" t="s">
        <v>53</v>
      </c>
      <c r="D11" s="63">
        <v>25000000</v>
      </c>
      <c r="E11" s="13">
        <f t="shared" si="0"/>
        <v>86</v>
      </c>
      <c r="F11" s="84">
        <v>18000000</v>
      </c>
      <c r="G11" s="83"/>
      <c r="H11" s="153">
        <v>9</v>
      </c>
      <c r="I11" s="154"/>
      <c r="J11" s="153">
        <v>45</v>
      </c>
      <c r="K11" s="154"/>
      <c r="L11" s="153">
        <v>12</v>
      </c>
      <c r="M11" s="154"/>
      <c r="N11" s="153">
        <v>10</v>
      </c>
      <c r="O11" s="154"/>
      <c r="P11" s="153">
        <v>10</v>
      </c>
      <c r="Q11" s="154"/>
    </row>
    <row r="12" spans="1:17" ht="30" customHeight="1" x14ac:dyDescent="0.25">
      <c r="A12" s="29">
        <v>7</v>
      </c>
      <c r="B12" s="64" t="s">
        <v>167</v>
      </c>
      <c r="C12" s="62" t="s">
        <v>60</v>
      </c>
      <c r="D12" s="63">
        <v>35000000</v>
      </c>
      <c r="E12" s="13">
        <f t="shared" si="0"/>
        <v>87</v>
      </c>
      <c r="F12" s="84">
        <v>21000000</v>
      </c>
      <c r="G12" s="83"/>
      <c r="H12" s="153">
        <v>9</v>
      </c>
      <c r="I12" s="154"/>
      <c r="J12" s="153">
        <v>45</v>
      </c>
      <c r="K12" s="154"/>
      <c r="L12" s="153">
        <v>11</v>
      </c>
      <c r="M12" s="154"/>
      <c r="N12" s="153">
        <v>10</v>
      </c>
      <c r="O12" s="154"/>
      <c r="P12" s="153">
        <v>12</v>
      </c>
      <c r="Q12" s="154"/>
    </row>
    <row r="13" spans="1:17" ht="30" customHeight="1" x14ac:dyDescent="0.25">
      <c r="A13" s="29">
        <v>8</v>
      </c>
      <c r="B13" s="64" t="s">
        <v>168</v>
      </c>
      <c r="C13" s="62" t="s">
        <v>62</v>
      </c>
      <c r="D13" s="63">
        <v>26000000</v>
      </c>
      <c r="E13" s="13">
        <f t="shared" si="0"/>
        <v>90</v>
      </c>
      <c r="F13" s="84">
        <v>23000000</v>
      </c>
      <c r="G13" s="83"/>
      <c r="H13" s="153">
        <v>9</v>
      </c>
      <c r="I13" s="154"/>
      <c r="J13" s="153">
        <v>46</v>
      </c>
      <c r="K13" s="154"/>
      <c r="L13" s="153">
        <v>13</v>
      </c>
      <c r="M13" s="154"/>
      <c r="N13" s="153">
        <v>11</v>
      </c>
      <c r="O13" s="154"/>
      <c r="P13" s="153">
        <v>11</v>
      </c>
      <c r="Q13" s="154"/>
    </row>
    <row r="14" spans="1:17" ht="30" customHeight="1" x14ac:dyDescent="0.25">
      <c r="A14" s="29">
        <v>9</v>
      </c>
      <c r="B14" s="64" t="s">
        <v>169</v>
      </c>
      <c r="C14" s="62" t="s">
        <v>61</v>
      </c>
      <c r="D14" s="63">
        <v>8984000</v>
      </c>
      <c r="E14" s="13">
        <f t="shared" si="0"/>
        <v>72</v>
      </c>
      <c r="F14" s="84">
        <v>5000000</v>
      </c>
      <c r="G14" s="83"/>
      <c r="H14" s="153">
        <v>8</v>
      </c>
      <c r="I14" s="154"/>
      <c r="J14" s="153">
        <v>40</v>
      </c>
      <c r="K14" s="154"/>
      <c r="L14" s="153">
        <v>6</v>
      </c>
      <c r="M14" s="154"/>
      <c r="N14" s="153">
        <v>9</v>
      </c>
      <c r="O14" s="154"/>
      <c r="P14" s="153">
        <v>9</v>
      </c>
      <c r="Q14" s="154"/>
    </row>
    <row r="15" spans="1:17" ht="30" customHeight="1" x14ac:dyDescent="0.25">
      <c r="A15" s="29">
        <v>10</v>
      </c>
      <c r="B15" s="64" t="s">
        <v>170</v>
      </c>
      <c r="C15" s="62" t="s">
        <v>58</v>
      </c>
      <c r="D15" s="63">
        <v>4000000</v>
      </c>
      <c r="E15" s="13">
        <f t="shared" si="0"/>
        <v>62</v>
      </c>
      <c r="F15" s="84">
        <v>3000000</v>
      </c>
      <c r="G15" s="83"/>
      <c r="H15" s="153">
        <v>7</v>
      </c>
      <c r="I15" s="154"/>
      <c r="J15" s="153">
        <v>28</v>
      </c>
      <c r="K15" s="154"/>
      <c r="L15" s="153">
        <v>8</v>
      </c>
      <c r="M15" s="154"/>
      <c r="N15" s="153">
        <v>8</v>
      </c>
      <c r="O15" s="154"/>
      <c r="P15" s="153">
        <v>11</v>
      </c>
      <c r="Q15" s="154"/>
    </row>
    <row r="16" spans="1:17" ht="30" customHeight="1" x14ac:dyDescent="0.25">
      <c r="A16" s="29">
        <v>11</v>
      </c>
      <c r="B16" s="64" t="s">
        <v>171</v>
      </c>
      <c r="C16" s="62" t="s">
        <v>67</v>
      </c>
      <c r="D16" s="63">
        <v>35000000</v>
      </c>
      <c r="E16" s="13">
        <f t="shared" si="0"/>
        <v>85</v>
      </c>
      <c r="F16" s="84">
        <v>22000000</v>
      </c>
      <c r="G16" s="83"/>
      <c r="H16" s="153">
        <v>9</v>
      </c>
      <c r="I16" s="154"/>
      <c r="J16" s="153">
        <v>44</v>
      </c>
      <c r="K16" s="154"/>
      <c r="L16" s="153">
        <v>10</v>
      </c>
      <c r="M16" s="154"/>
      <c r="N16" s="153">
        <v>10</v>
      </c>
      <c r="O16" s="154"/>
      <c r="P16" s="153">
        <v>12</v>
      </c>
      <c r="Q16" s="154"/>
    </row>
    <row r="17" spans="1:17" ht="30" customHeight="1" x14ac:dyDescent="0.25">
      <c r="A17" s="29">
        <v>12</v>
      </c>
      <c r="B17" s="64" t="s">
        <v>172</v>
      </c>
      <c r="C17" s="62" t="s">
        <v>63</v>
      </c>
      <c r="D17" s="63">
        <v>13970000</v>
      </c>
      <c r="E17" s="13">
        <f t="shared" si="0"/>
        <v>74</v>
      </c>
      <c r="F17" s="84">
        <v>5000000</v>
      </c>
      <c r="G17" s="83"/>
      <c r="H17" s="153">
        <v>10</v>
      </c>
      <c r="I17" s="154"/>
      <c r="J17" s="153">
        <v>40</v>
      </c>
      <c r="K17" s="154"/>
      <c r="L17" s="153">
        <v>8</v>
      </c>
      <c r="M17" s="154"/>
      <c r="N17" s="153">
        <v>7</v>
      </c>
      <c r="O17" s="154"/>
      <c r="P17" s="153">
        <v>9</v>
      </c>
      <c r="Q17" s="154"/>
    </row>
    <row r="18" spans="1:17" ht="30" customHeight="1" x14ac:dyDescent="0.25">
      <c r="A18" s="29">
        <v>13</v>
      </c>
      <c r="B18" s="64" t="s">
        <v>173</v>
      </c>
      <c r="C18" s="62" t="s">
        <v>56</v>
      </c>
      <c r="D18" s="63">
        <v>7047400</v>
      </c>
      <c r="E18" s="13">
        <f t="shared" si="0"/>
        <v>80</v>
      </c>
      <c r="F18" s="82">
        <v>5000000</v>
      </c>
      <c r="G18" s="83"/>
      <c r="H18" s="153">
        <v>10</v>
      </c>
      <c r="I18" s="154"/>
      <c r="J18" s="153">
        <v>42</v>
      </c>
      <c r="K18" s="154"/>
      <c r="L18" s="153">
        <v>12</v>
      </c>
      <c r="M18" s="154"/>
      <c r="N18" s="153">
        <v>8</v>
      </c>
      <c r="O18" s="154"/>
      <c r="P18" s="153">
        <v>8</v>
      </c>
      <c r="Q18" s="154"/>
    </row>
    <row r="19" spans="1:17" ht="30" customHeight="1" x14ac:dyDescent="0.25">
      <c r="A19" s="29">
        <v>14</v>
      </c>
      <c r="B19" s="64" t="s">
        <v>174</v>
      </c>
      <c r="C19" s="62" t="s">
        <v>66</v>
      </c>
      <c r="D19" s="63">
        <v>25000000</v>
      </c>
      <c r="E19" s="13">
        <f t="shared" si="0"/>
        <v>74</v>
      </c>
      <c r="F19" s="82">
        <v>18000000</v>
      </c>
      <c r="G19" s="83"/>
      <c r="H19" s="153">
        <v>10</v>
      </c>
      <c r="I19" s="154"/>
      <c r="J19" s="153">
        <v>40</v>
      </c>
      <c r="K19" s="154"/>
      <c r="L19" s="153">
        <v>9</v>
      </c>
      <c r="M19" s="154"/>
      <c r="N19" s="153">
        <v>10</v>
      </c>
      <c r="O19" s="154"/>
      <c r="P19" s="153">
        <v>5</v>
      </c>
      <c r="Q19" s="154"/>
    </row>
    <row r="20" spans="1:17" ht="30" customHeight="1" x14ac:dyDescent="0.25">
      <c r="A20" s="29">
        <v>15</v>
      </c>
      <c r="B20" s="64" t="s">
        <v>175</v>
      </c>
      <c r="C20" s="62" t="s">
        <v>65</v>
      </c>
      <c r="D20" s="63">
        <v>5500000</v>
      </c>
      <c r="E20" s="13">
        <f t="shared" si="0"/>
        <v>74</v>
      </c>
      <c r="F20" s="82">
        <v>3500000</v>
      </c>
      <c r="G20" s="83"/>
      <c r="H20" s="153">
        <v>9</v>
      </c>
      <c r="I20" s="154"/>
      <c r="J20" s="153">
        <v>39</v>
      </c>
      <c r="K20" s="154"/>
      <c r="L20" s="153">
        <v>12</v>
      </c>
      <c r="M20" s="154"/>
      <c r="N20" s="153">
        <v>9</v>
      </c>
      <c r="O20" s="154"/>
      <c r="P20" s="153">
        <v>5</v>
      </c>
      <c r="Q20" s="154"/>
    </row>
    <row r="21" spans="1:17" ht="30" customHeight="1" x14ac:dyDescent="0.25">
      <c r="A21" s="29">
        <v>16</v>
      </c>
      <c r="B21" s="64" t="s">
        <v>176</v>
      </c>
      <c r="C21" s="62" t="s">
        <v>64</v>
      </c>
      <c r="D21" s="63">
        <v>21700000</v>
      </c>
      <c r="E21" s="13">
        <f t="shared" si="0"/>
        <v>0</v>
      </c>
      <c r="F21" s="84">
        <v>0</v>
      </c>
      <c r="G21" s="83" t="s">
        <v>230</v>
      </c>
      <c r="H21" s="153"/>
      <c r="I21" s="154"/>
      <c r="J21" s="153"/>
      <c r="K21" s="154"/>
      <c r="L21" s="153"/>
      <c r="M21" s="154"/>
      <c r="N21" s="153"/>
      <c r="O21" s="154"/>
      <c r="P21" s="153"/>
      <c r="Q21" s="154"/>
    </row>
    <row r="22" spans="1:17" ht="30" customHeight="1" x14ac:dyDescent="0.25">
      <c r="A22" s="29">
        <v>17</v>
      </c>
      <c r="B22" s="64" t="s">
        <v>177</v>
      </c>
      <c r="C22" s="62" t="s">
        <v>57</v>
      </c>
      <c r="D22" s="63">
        <v>6900000</v>
      </c>
      <c r="E22" s="13">
        <f t="shared" si="0"/>
        <v>74</v>
      </c>
      <c r="F22" s="82">
        <v>4500000</v>
      </c>
      <c r="G22" s="83"/>
      <c r="H22" s="153">
        <v>8</v>
      </c>
      <c r="I22" s="154"/>
      <c r="J22" s="153">
        <v>40</v>
      </c>
      <c r="K22" s="154"/>
      <c r="L22" s="153">
        <v>8</v>
      </c>
      <c r="M22" s="154"/>
      <c r="N22" s="153">
        <v>8</v>
      </c>
      <c r="O22" s="154"/>
      <c r="P22" s="153">
        <v>10</v>
      </c>
      <c r="Q22" s="154"/>
    </row>
    <row r="23" spans="1:17" ht="30" customHeight="1" x14ac:dyDescent="0.25">
      <c r="A23" s="30"/>
      <c r="B23" s="176" t="s">
        <v>8</v>
      </c>
      <c r="C23" s="176"/>
      <c r="D23" s="73">
        <f>SUM(D6:D22)</f>
        <v>272038900</v>
      </c>
      <c r="E23" s="14" t="s">
        <v>9</v>
      </c>
      <c r="F23" s="16">
        <f>SUM(F6:F22)</f>
        <v>136500000</v>
      </c>
      <c r="G23" s="16"/>
      <c r="H23" s="143"/>
      <c r="I23" s="143"/>
      <c r="J23" s="143"/>
      <c r="K23" s="143"/>
      <c r="L23" s="143"/>
      <c r="M23" s="143"/>
      <c r="N23" s="143"/>
      <c r="O23" s="143"/>
      <c r="P23" s="143"/>
      <c r="Q23" s="143"/>
    </row>
  </sheetData>
  <mergeCells count="100">
    <mergeCell ref="P23:Q23"/>
    <mergeCell ref="H22:I22"/>
    <mergeCell ref="J22:K22"/>
    <mergeCell ref="L22:M22"/>
    <mergeCell ref="N22:O22"/>
    <mergeCell ref="P22:Q22"/>
    <mergeCell ref="B23:C23"/>
    <mergeCell ref="H23:I23"/>
    <mergeCell ref="J23:K23"/>
    <mergeCell ref="L23:M23"/>
    <mergeCell ref="N23:O23"/>
    <mergeCell ref="H20:I20"/>
    <mergeCell ref="J20:K20"/>
    <mergeCell ref="L20:M20"/>
    <mergeCell ref="N20:O20"/>
    <mergeCell ref="P20:Q20"/>
    <mergeCell ref="H21:I21"/>
    <mergeCell ref="J21:K21"/>
    <mergeCell ref="L21:M21"/>
    <mergeCell ref="N21:O21"/>
    <mergeCell ref="P21:Q21"/>
    <mergeCell ref="H18:I18"/>
    <mergeCell ref="J18:K18"/>
    <mergeCell ref="L18:M18"/>
    <mergeCell ref="N18:O18"/>
    <mergeCell ref="P18:Q18"/>
    <mergeCell ref="H19:I19"/>
    <mergeCell ref="J19:K19"/>
    <mergeCell ref="L19:M19"/>
    <mergeCell ref="N19:O19"/>
    <mergeCell ref="P19:Q19"/>
    <mergeCell ref="H16:I16"/>
    <mergeCell ref="J16:K16"/>
    <mergeCell ref="L16:M16"/>
    <mergeCell ref="N16:O16"/>
    <mergeCell ref="P16:Q16"/>
    <mergeCell ref="H17:I17"/>
    <mergeCell ref="J17:K17"/>
    <mergeCell ref="L17:M17"/>
    <mergeCell ref="N17:O17"/>
    <mergeCell ref="P17:Q17"/>
    <mergeCell ref="H14:I14"/>
    <mergeCell ref="J14:K14"/>
    <mergeCell ref="L14:M14"/>
    <mergeCell ref="N14:O14"/>
    <mergeCell ref="P14:Q14"/>
    <mergeCell ref="H15:I15"/>
    <mergeCell ref="J15:K15"/>
    <mergeCell ref="L15:M15"/>
    <mergeCell ref="N15:O15"/>
    <mergeCell ref="P15:Q15"/>
    <mergeCell ref="H12:I12"/>
    <mergeCell ref="J12:K12"/>
    <mergeCell ref="L12:M12"/>
    <mergeCell ref="N12:O12"/>
    <mergeCell ref="P12:Q12"/>
    <mergeCell ref="H13:I13"/>
    <mergeCell ref="J13:K13"/>
    <mergeCell ref="L13:M13"/>
    <mergeCell ref="N13:O13"/>
    <mergeCell ref="P13:Q13"/>
    <mergeCell ref="H10:I10"/>
    <mergeCell ref="J10:K10"/>
    <mergeCell ref="L10:M10"/>
    <mergeCell ref="N10:O10"/>
    <mergeCell ref="P10:Q10"/>
    <mergeCell ref="H11:I11"/>
    <mergeCell ref="J11:K11"/>
    <mergeCell ref="L11:M11"/>
    <mergeCell ref="N11:O11"/>
    <mergeCell ref="P11:Q11"/>
    <mergeCell ref="H8:I8"/>
    <mergeCell ref="J8:K8"/>
    <mergeCell ref="L8:M8"/>
    <mergeCell ref="N8:O8"/>
    <mergeCell ref="P8:Q8"/>
    <mergeCell ref="H9:I9"/>
    <mergeCell ref="J9:K9"/>
    <mergeCell ref="L9:M9"/>
    <mergeCell ref="N9:O9"/>
    <mergeCell ref="P9:Q9"/>
    <mergeCell ref="H6:I6"/>
    <mergeCell ref="J6:K6"/>
    <mergeCell ref="L6:M6"/>
    <mergeCell ref="N6:O6"/>
    <mergeCell ref="P6:Q6"/>
    <mergeCell ref="H7:I7"/>
    <mergeCell ref="J7:K7"/>
    <mergeCell ref="L7:M7"/>
    <mergeCell ref="N7:O7"/>
    <mergeCell ref="P7:Q7"/>
    <mergeCell ref="P1:Q5"/>
    <mergeCell ref="A2:B2"/>
    <mergeCell ref="B3:C3"/>
    <mergeCell ref="A5:G5"/>
    <mergeCell ref="B1:D1"/>
    <mergeCell ref="H1:I5"/>
    <mergeCell ref="J1:K5"/>
    <mergeCell ref="L1:M5"/>
    <mergeCell ref="N1:O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workbookViewId="0">
      <selection activeCell="F6" sqref="F6:Q22"/>
    </sheetView>
  </sheetViews>
  <sheetFormatPr defaultRowHeight="15" x14ac:dyDescent="0.25"/>
  <cols>
    <col min="2" max="2" width="32.28515625" customWidth="1"/>
    <col min="3" max="3" width="27.140625" style="19" customWidth="1"/>
    <col min="4" max="4" width="16.140625" bestFit="1" customWidth="1"/>
    <col min="6" max="6" width="29.85546875" bestFit="1" customWidth="1"/>
  </cols>
  <sheetData>
    <row r="1" spans="1:17" ht="30" customHeight="1" x14ac:dyDescent="0.25">
      <c r="A1" s="65"/>
      <c r="B1" s="144" t="s">
        <v>17</v>
      </c>
      <c r="C1" s="144"/>
      <c r="D1" s="144"/>
      <c r="E1" s="2"/>
      <c r="F1" s="2"/>
      <c r="G1" s="2"/>
      <c r="H1" s="145" t="s">
        <v>11</v>
      </c>
      <c r="I1" s="146"/>
      <c r="J1" s="146" t="s">
        <v>12</v>
      </c>
      <c r="K1" s="146"/>
      <c r="L1" s="145" t="s">
        <v>13</v>
      </c>
      <c r="M1" s="145"/>
      <c r="N1" s="145" t="s">
        <v>205</v>
      </c>
      <c r="O1" s="146"/>
      <c r="P1" s="145" t="s">
        <v>202</v>
      </c>
      <c r="Q1" s="146"/>
    </row>
    <row r="2" spans="1:17" ht="30" customHeight="1" x14ac:dyDescent="0.25">
      <c r="A2" s="173" t="s">
        <v>1</v>
      </c>
      <c r="B2" s="173"/>
      <c r="C2" s="66"/>
      <c r="D2" s="4"/>
      <c r="E2" s="3"/>
      <c r="F2" s="2"/>
      <c r="G2" s="2"/>
      <c r="H2" s="146"/>
      <c r="I2" s="146"/>
      <c r="J2" s="146"/>
      <c r="K2" s="146"/>
      <c r="L2" s="145"/>
      <c r="M2" s="145"/>
      <c r="N2" s="146"/>
      <c r="O2" s="146"/>
      <c r="P2" s="146"/>
      <c r="Q2" s="146"/>
    </row>
    <row r="3" spans="1:17" ht="30" customHeight="1" x14ac:dyDescent="0.25">
      <c r="A3" s="29"/>
      <c r="B3" s="174" t="s">
        <v>24</v>
      </c>
      <c r="C3" s="174"/>
      <c r="D3" s="4"/>
      <c r="E3" s="3"/>
      <c r="F3" s="2"/>
      <c r="G3" s="2"/>
      <c r="H3" s="146"/>
      <c r="I3" s="146"/>
      <c r="J3" s="146"/>
      <c r="K3" s="146"/>
      <c r="L3" s="145"/>
      <c r="M3" s="145"/>
      <c r="N3" s="146"/>
      <c r="O3" s="146"/>
      <c r="P3" s="146"/>
      <c r="Q3" s="146"/>
    </row>
    <row r="4" spans="1:17" ht="30" customHeight="1" x14ac:dyDescent="0.25">
      <c r="A4" s="5" t="s">
        <v>2</v>
      </c>
      <c r="B4" s="5" t="s">
        <v>3</v>
      </c>
      <c r="C4" s="5" t="s">
        <v>4</v>
      </c>
      <c r="D4" s="6" t="s">
        <v>5</v>
      </c>
      <c r="E4" s="7" t="s">
        <v>6</v>
      </c>
      <c r="F4" s="8" t="s">
        <v>79</v>
      </c>
      <c r="G4" s="8" t="s">
        <v>7</v>
      </c>
      <c r="H4" s="146"/>
      <c r="I4" s="146"/>
      <c r="J4" s="146"/>
      <c r="K4" s="146"/>
      <c r="L4" s="145"/>
      <c r="M4" s="145"/>
      <c r="N4" s="146"/>
      <c r="O4" s="146"/>
      <c r="P4" s="146"/>
      <c r="Q4" s="146"/>
    </row>
    <row r="5" spans="1:17" ht="30" customHeight="1" x14ac:dyDescent="0.25">
      <c r="A5" s="175" t="s">
        <v>87</v>
      </c>
      <c r="B5" s="175"/>
      <c r="C5" s="175"/>
      <c r="D5" s="175"/>
      <c r="E5" s="175"/>
      <c r="F5" s="175"/>
      <c r="G5" s="175"/>
      <c r="H5" s="146"/>
      <c r="I5" s="146"/>
      <c r="J5" s="146"/>
      <c r="K5" s="146"/>
      <c r="L5" s="145"/>
      <c r="M5" s="145"/>
      <c r="N5" s="146"/>
      <c r="O5" s="146"/>
      <c r="P5" s="146"/>
      <c r="Q5" s="146"/>
    </row>
    <row r="6" spans="1:17" ht="30" customHeight="1" x14ac:dyDescent="0.25">
      <c r="A6" s="29">
        <v>1</v>
      </c>
      <c r="B6" s="64" t="s">
        <v>159</v>
      </c>
      <c r="C6" s="62" t="s">
        <v>160</v>
      </c>
      <c r="D6" s="63">
        <v>30037500</v>
      </c>
      <c r="E6" s="13">
        <f t="shared" ref="E6:E22" si="0">SUM(H6,J6,L6,N6,P6)</f>
        <v>24</v>
      </c>
      <c r="F6" s="84">
        <v>0</v>
      </c>
      <c r="G6" s="91"/>
      <c r="H6" s="153">
        <v>7</v>
      </c>
      <c r="I6" s="154"/>
      <c r="J6" s="153">
        <v>10</v>
      </c>
      <c r="K6" s="154"/>
      <c r="L6" s="153">
        <v>3</v>
      </c>
      <c r="M6" s="154"/>
      <c r="N6" s="153">
        <v>3</v>
      </c>
      <c r="O6" s="154"/>
      <c r="P6" s="153">
        <v>1</v>
      </c>
      <c r="Q6" s="154"/>
    </row>
    <row r="7" spans="1:17" ht="30" customHeight="1" x14ac:dyDescent="0.25">
      <c r="A7" s="29">
        <v>2</v>
      </c>
      <c r="B7" s="64" t="s">
        <v>161</v>
      </c>
      <c r="C7" s="62" t="s">
        <v>162</v>
      </c>
      <c r="D7" s="63">
        <v>5000000</v>
      </c>
      <c r="E7" s="13">
        <f t="shared" si="0"/>
        <v>40</v>
      </c>
      <c r="F7" s="84">
        <v>0</v>
      </c>
      <c r="G7" s="83"/>
      <c r="H7" s="153">
        <v>7</v>
      </c>
      <c r="I7" s="154"/>
      <c r="J7" s="153">
        <v>20</v>
      </c>
      <c r="K7" s="154"/>
      <c r="L7" s="153">
        <v>3</v>
      </c>
      <c r="M7" s="154"/>
      <c r="N7" s="153">
        <v>5</v>
      </c>
      <c r="O7" s="154"/>
      <c r="P7" s="153">
        <v>5</v>
      </c>
      <c r="Q7" s="154"/>
    </row>
    <row r="8" spans="1:17" ht="30" customHeight="1" x14ac:dyDescent="0.25">
      <c r="A8" s="29">
        <v>3</v>
      </c>
      <c r="B8" s="64" t="s">
        <v>163</v>
      </c>
      <c r="C8" s="62" t="s">
        <v>59</v>
      </c>
      <c r="D8" s="63">
        <v>7900000</v>
      </c>
      <c r="E8" s="13">
        <f t="shared" si="0"/>
        <v>72</v>
      </c>
      <c r="F8" s="84">
        <v>3500000</v>
      </c>
      <c r="G8" s="83"/>
      <c r="H8" s="153">
        <v>8</v>
      </c>
      <c r="I8" s="154"/>
      <c r="J8" s="153">
        <v>35</v>
      </c>
      <c r="K8" s="154"/>
      <c r="L8" s="153">
        <v>10</v>
      </c>
      <c r="M8" s="154"/>
      <c r="N8" s="153">
        <v>9</v>
      </c>
      <c r="O8" s="154"/>
      <c r="P8" s="153">
        <v>10</v>
      </c>
      <c r="Q8" s="154"/>
    </row>
    <row r="9" spans="1:17" ht="30" customHeight="1" x14ac:dyDescent="0.25">
      <c r="A9" s="29">
        <v>4</v>
      </c>
      <c r="B9" s="64" t="s">
        <v>164</v>
      </c>
      <c r="C9" s="62" t="s">
        <v>55</v>
      </c>
      <c r="D9" s="63">
        <v>6000000</v>
      </c>
      <c r="E9" s="13">
        <f t="shared" si="0"/>
        <v>50</v>
      </c>
      <c r="F9" s="84">
        <v>0</v>
      </c>
      <c r="G9" s="83"/>
      <c r="H9" s="153">
        <v>8</v>
      </c>
      <c r="I9" s="154"/>
      <c r="J9" s="153">
        <v>28</v>
      </c>
      <c r="K9" s="154"/>
      <c r="L9" s="153">
        <v>3</v>
      </c>
      <c r="M9" s="154"/>
      <c r="N9" s="153">
        <v>6</v>
      </c>
      <c r="O9" s="154"/>
      <c r="P9" s="153">
        <v>5</v>
      </c>
      <c r="Q9" s="154"/>
    </row>
    <row r="10" spans="1:17" ht="30" customHeight="1" x14ac:dyDescent="0.25">
      <c r="A10" s="29">
        <v>5</v>
      </c>
      <c r="B10" s="64" t="s">
        <v>165</v>
      </c>
      <c r="C10" s="62" t="s">
        <v>54</v>
      </c>
      <c r="D10" s="63">
        <v>9000000</v>
      </c>
      <c r="E10" s="13">
        <f t="shared" si="0"/>
        <v>59</v>
      </c>
      <c r="F10" s="84">
        <v>5000000</v>
      </c>
      <c r="G10" s="83"/>
      <c r="H10" s="153">
        <v>10</v>
      </c>
      <c r="I10" s="154"/>
      <c r="J10" s="153">
        <v>26</v>
      </c>
      <c r="K10" s="154"/>
      <c r="L10" s="153">
        <v>10</v>
      </c>
      <c r="M10" s="154"/>
      <c r="N10" s="153">
        <v>6</v>
      </c>
      <c r="O10" s="154"/>
      <c r="P10" s="153">
        <v>7</v>
      </c>
      <c r="Q10" s="154"/>
    </row>
    <row r="11" spans="1:17" ht="30" customHeight="1" x14ac:dyDescent="0.25">
      <c r="A11" s="29">
        <v>6</v>
      </c>
      <c r="B11" s="64" t="s">
        <v>166</v>
      </c>
      <c r="C11" s="62" t="s">
        <v>53</v>
      </c>
      <c r="D11" s="63">
        <v>25000000</v>
      </c>
      <c r="E11" s="13">
        <f t="shared" si="0"/>
        <v>86</v>
      </c>
      <c r="F11" s="84">
        <v>18000000</v>
      </c>
      <c r="G11" s="83"/>
      <c r="H11" s="153">
        <v>9</v>
      </c>
      <c r="I11" s="154"/>
      <c r="J11" s="153">
        <v>45</v>
      </c>
      <c r="K11" s="154"/>
      <c r="L11" s="153">
        <v>12</v>
      </c>
      <c r="M11" s="154"/>
      <c r="N11" s="153">
        <v>10</v>
      </c>
      <c r="O11" s="154"/>
      <c r="P11" s="153">
        <v>10</v>
      </c>
      <c r="Q11" s="154"/>
    </row>
    <row r="12" spans="1:17" ht="30" customHeight="1" x14ac:dyDescent="0.25">
      <c r="A12" s="29">
        <v>7</v>
      </c>
      <c r="B12" s="64" t="s">
        <v>167</v>
      </c>
      <c r="C12" s="62" t="s">
        <v>60</v>
      </c>
      <c r="D12" s="63">
        <v>35000000</v>
      </c>
      <c r="E12" s="13">
        <f t="shared" si="0"/>
        <v>87</v>
      </c>
      <c r="F12" s="84">
        <v>21000000</v>
      </c>
      <c r="G12" s="83"/>
      <c r="H12" s="153">
        <v>9</v>
      </c>
      <c r="I12" s="154"/>
      <c r="J12" s="153">
        <v>45</v>
      </c>
      <c r="K12" s="154"/>
      <c r="L12" s="153">
        <v>11</v>
      </c>
      <c r="M12" s="154"/>
      <c r="N12" s="153">
        <v>10</v>
      </c>
      <c r="O12" s="154"/>
      <c r="P12" s="153">
        <v>12</v>
      </c>
      <c r="Q12" s="154"/>
    </row>
    <row r="13" spans="1:17" ht="30" customHeight="1" x14ac:dyDescent="0.25">
      <c r="A13" s="29">
        <v>8</v>
      </c>
      <c r="B13" s="64" t="s">
        <v>168</v>
      </c>
      <c r="C13" s="62" t="s">
        <v>62</v>
      </c>
      <c r="D13" s="63">
        <v>26000000</v>
      </c>
      <c r="E13" s="13">
        <f t="shared" si="0"/>
        <v>90</v>
      </c>
      <c r="F13" s="84">
        <v>23000000</v>
      </c>
      <c r="G13" s="83"/>
      <c r="H13" s="153">
        <v>9</v>
      </c>
      <c r="I13" s="154"/>
      <c r="J13" s="153">
        <v>46</v>
      </c>
      <c r="K13" s="154"/>
      <c r="L13" s="153">
        <v>13</v>
      </c>
      <c r="M13" s="154"/>
      <c r="N13" s="153">
        <v>11</v>
      </c>
      <c r="O13" s="154"/>
      <c r="P13" s="153">
        <v>11</v>
      </c>
      <c r="Q13" s="154"/>
    </row>
    <row r="14" spans="1:17" ht="30" customHeight="1" x14ac:dyDescent="0.25">
      <c r="A14" s="29">
        <v>9</v>
      </c>
      <c r="B14" s="64" t="s">
        <v>169</v>
      </c>
      <c r="C14" s="62" t="s">
        <v>61</v>
      </c>
      <c r="D14" s="63">
        <v>8984000</v>
      </c>
      <c r="E14" s="13">
        <f t="shared" si="0"/>
        <v>72</v>
      </c>
      <c r="F14" s="84">
        <v>5000000</v>
      </c>
      <c r="G14" s="83"/>
      <c r="H14" s="153">
        <v>8</v>
      </c>
      <c r="I14" s="154"/>
      <c r="J14" s="153">
        <v>40</v>
      </c>
      <c r="K14" s="154"/>
      <c r="L14" s="153">
        <v>6</v>
      </c>
      <c r="M14" s="154"/>
      <c r="N14" s="153">
        <v>9</v>
      </c>
      <c r="O14" s="154"/>
      <c r="P14" s="153">
        <v>9</v>
      </c>
      <c r="Q14" s="154"/>
    </row>
    <row r="15" spans="1:17" ht="30" customHeight="1" x14ac:dyDescent="0.25">
      <c r="A15" s="29">
        <v>10</v>
      </c>
      <c r="B15" s="64" t="s">
        <v>170</v>
      </c>
      <c r="C15" s="62" t="s">
        <v>58</v>
      </c>
      <c r="D15" s="63">
        <v>4000000</v>
      </c>
      <c r="E15" s="13">
        <f t="shared" si="0"/>
        <v>62</v>
      </c>
      <c r="F15" s="84">
        <v>3000000</v>
      </c>
      <c r="G15" s="83"/>
      <c r="H15" s="153">
        <v>7</v>
      </c>
      <c r="I15" s="154"/>
      <c r="J15" s="153">
        <v>28</v>
      </c>
      <c r="K15" s="154"/>
      <c r="L15" s="153">
        <v>8</v>
      </c>
      <c r="M15" s="154"/>
      <c r="N15" s="153">
        <v>8</v>
      </c>
      <c r="O15" s="154"/>
      <c r="P15" s="153">
        <v>11</v>
      </c>
      <c r="Q15" s="154"/>
    </row>
    <row r="16" spans="1:17" ht="30" customHeight="1" x14ac:dyDescent="0.25">
      <c r="A16" s="29">
        <v>11</v>
      </c>
      <c r="B16" s="64" t="s">
        <v>171</v>
      </c>
      <c r="C16" s="62" t="s">
        <v>67</v>
      </c>
      <c r="D16" s="63">
        <v>35000000</v>
      </c>
      <c r="E16" s="13">
        <f t="shared" si="0"/>
        <v>85</v>
      </c>
      <c r="F16" s="84">
        <v>22000000</v>
      </c>
      <c r="G16" s="83"/>
      <c r="H16" s="153">
        <v>9</v>
      </c>
      <c r="I16" s="154"/>
      <c r="J16" s="153">
        <v>44</v>
      </c>
      <c r="K16" s="154"/>
      <c r="L16" s="153">
        <v>10</v>
      </c>
      <c r="M16" s="154"/>
      <c r="N16" s="153">
        <v>10</v>
      </c>
      <c r="O16" s="154"/>
      <c r="P16" s="153">
        <v>12</v>
      </c>
      <c r="Q16" s="154"/>
    </row>
    <row r="17" spans="1:17" ht="30" customHeight="1" x14ac:dyDescent="0.25">
      <c r="A17" s="29">
        <v>12</v>
      </c>
      <c r="B17" s="64" t="s">
        <v>172</v>
      </c>
      <c r="C17" s="62" t="s">
        <v>63</v>
      </c>
      <c r="D17" s="63">
        <v>13970000</v>
      </c>
      <c r="E17" s="13">
        <f t="shared" si="0"/>
        <v>74</v>
      </c>
      <c r="F17" s="84">
        <v>5000000</v>
      </c>
      <c r="G17" s="83"/>
      <c r="H17" s="153">
        <v>10</v>
      </c>
      <c r="I17" s="154"/>
      <c r="J17" s="153">
        <v>40</v>
      </c>
      <c r="K17" s="154"/>
      <c r="L17" s="153">
        <v>8</v>
      </c>
      <c r="M17" s="154"/>
      <c r="N17" s="153">
        <v>7</v>
      </c>
      <c r="O17" s="154"/>
      <c r="P17" s="153">
        <v>9</v>
      </c>
      <c r="Q17" s="154"/>
    </row>
    <row r="18" spans="1:17" ht="30" customHeight="1" x14ac:dyDescent="0.25">
      <c r="A18" s="29">
        <v>13</v>
      </c>
      <c r="B18" s="64" t="s">
        <v>173</v>
      </c>
      <c r="C18" s="62" t="s">
        <v>56</v>
      </c>
      <c r="D18" s="63">
        <v>7047400</v>
      </c>
      <c r="E18" s="13">
        <f t="shared" si="0"/>
        <v>80</v>
      </c>
      <c r="F18" s="82">
        <v>5000000</v>
      </c>
      <c r="G18" s="83"/>
      <c r="H18" s="153">
        <v>10</v>
      </c>
      <c r="I18" s="154"/>
      <c r="J18" s="153">
        <v>42</v>
      </c>
      <c r="K18" s="154"/>
      <c r="L18" s="153">
        <v>12</v>
      </c>
      <c r="M18" s="154"/>
      <c r="N18" s="153">
        <v>8</v>
      </c>
      <c r="O18" s="154"/>
      <c r="P18" s="153">
        <v>8</v>
      </c>
      <c r="Q18" s="154"/>
    </row>
    <row r="19" spans="1:17" ht="30" customHeight="1" x14ac:dyDescent="0.25">
      <c r="A19" s="29">
        <v>14</v>
      </c>
      <c r="B19" s="64" t="s">
        <v>174</v>
      </c>
      <c r="C19" s="62" t="s">
        <v>66</v>
      </c>
      <c r="D19" s="63">
        <v>25000000</v>
      </c>
      <c r="E19" s="13">
        <f t="shared" si="0"/>
        <v>74</v>
      </c>
      <c r="F19" s="82">
        <v>18000000</v>
      </c>
      <c r="G19" s="83"/>
      <c r="H19" s="153">
        <v>10</v>
      </c>
      <c r="I19" s="154"/>
      <c r="J19" s="153">
        <v>40</v>
      </c>
      <c r="K19" s="154"/>
      <c r="L19" s="153">
        <v>9</v>
      </c>
      <c r="M19" s="154"/>
      <c r="N19" s="153">
        <v>10</v>
      </c>
      <c r="O19" s="154"/>
      <c r="P19" s="153">
        <v>5</v>
      </c>
      <c r="Q19" s="154"/>
    </row>
    <row r="20" spans="1:17" ht="30" customHeight="1" x14ac:dyDescent="0.25">
      <c r="A20" s="29">
        <v>15</v>
      </c>
      <c r="B20" s="64" t="s">
        <v>175</v>
      </c>
      <c r="C20" s="62" t="s">
        <v>65</v>
      </c>
      <c r="D20" s="63">
        <v>5500000</v>
      </c>
      <c r="E20" s="13">
        <f t="shared" si="0"/>
        <v>74</v>
      </c>
      <c r="F20" s="82">
        <v>3500000</v>
      </c>
      <c r="G20" s="83"/>
      <c r="H20" s="153">
        <v>9</v>
      </c>
      <c r="I20" s="154"/>
      <c r="J20" s="153">
        <v>39</v>
      </c>
      <c r="K20" s="154"/>
      <c r="L20" s="153">
        <v>12</v>
      </c>
      <c r="M20" s="154"/>
      <c r="N20" s="153">
        <v>9</v>
      </c>
      <c r="O20" s="154"/>
      <c r="P20" s="153">
        <v>5</v>
      </c>
      <c r="Q20" s="154"/>
    </row>
    <row r="21" spans="1:17" ht="30" customHeight="1" x14ac:dyDescent="0.25">
      <c r="A21" s="29">
        <v>16</v>
      </c>
      <c r="B21" s="64" t="s">
        <v>176</v>
      </c>
      <c r="C21" s="62" t="s">
        <v>64</v>
      </c>
      <c r="D21" s="63">
        <v>21700000</v>
      </c>
      <c r="E21" s="13">
        <f t="shared" si="0"/>
        <v>0</v>
      </c>
      <c r="F21" s="84">
        <v>0</v>
      </c>
      <c r="G21" s="83" t="s">
        <v>230</v>
      </c>
      <c r="H21" s="153"/>
      <c r="I21" s="154"/>
      <c r="J21" s="153"/>
      <c r="K21" s="154"/>
      <c r="L21" s="153"/>
      <c r="M21" s="154"/>
      <c r="N21" s="153"/>
      <c r="O21" s="154"/>
      <c r="P21" s="153"/>
      <c r="Q21" s="154"/>
    </row>
    <row r="22" spans="1:17" ht="30" customHeight="1" x14ac:dyDescent="0.25">
      <c r="A22" s="29">
        <v>17</v>
      </c>
      <c r="B22" s="64" t="s">
        <v>177</v>
      </c>
      <c r="C22" s="62" t="s">
        <v>57</v>
      </c>
      <c r="D22" s="63">
        <v>6900000</v>
      </c>
      <c r="E22" s="13">
        <f t="shared" si="0"/>
        <v>74</v>
      </c>
      <c r="F22" s="82">
        <v>4500000</v>
      </c>
      <c r="G22" s="83"/>
      <c r="H22" s="153">
        <v>8</v>
      </c>
      <c r="I22" s="154"/>
      <c r="J22" s="153">
        <v>40</v>
      </c>
      <c r="K22" s="154"/>
      <c r="L22" s="153">
        <v>8</v>
      </c>
      <c r="M22" s="154"/>
      <c r="N22" s="153">
        <v>8</v>
      </c>
      <c r="O22" s="154"/>
      <c r="P22" s="153">
        <v>10</v>
      </c>
      <c r="Q22" s="154"/>
    </row>
    <row r="23" spans="1:17" ht="30" customHeight="1" x14ac:dyDescent="0.25">
      <c r="A23" s="30"/>
      <c r="B23" s="176" t="s">
        <v>8</v>
      </c>
      <c r="C23" s="176"/>
      <c r="D23" s="73">
        <f>SUM(D6:D22)</f>
        <v>272038900</v>
      </c>
      <c r="E23" s="14" t="s">
        <v>9</v>
      </c>
      <c r="F23" s="16">
        <f>SUM(F6:F22)</f>
        <v>136500000</v>
      </c>
      <c r="G23" s="16"/>
      <c r="H23" s="143"/>
      <c r="I23" s="143"/>
      <c r="J23" s="143"/>
      <c r="K23" s="143"/>
      <c r="L23" s="143"/>
      <c r="M23" s="143"/>
      <c r="N23" s="143"/>
      <c r="O23" s="143"/>
      <c r="P23" s="143"/>
      <c r="Q23" s="143"/>
    </row>
  </sheetData>
  <mergeCells count="100">
    <mergeCell ref="P23:Q23"/>
    <mergeCell ref="H22:I22"/>
    <mergeCell ref="J22:K22"/>
    <mergeCell ref="L22:M22"/>
    <mergeCell ref="N22:O22"/>
    <mergeCell ref="P22:Q22"/>
    <mergeCell ref="B23:C23"/>
    <mergeCell ref="H23:I23"/>
    <mergeCell ref="J23:K23"/>
    <mergeCell ref="L23:M23"/>
    <mergeCell ref="N23:O23"/>
    <mergeCell ref="H20:I20"/>
    <mergeCell ref="J20:K20"/>
    <mergeCell ref="L20:M20"/>
    <mergeCell ref="N20:O20"/>
    <mergeCell ref="P20:Q20"/>
    <mergeCell ref="H21:I21"/>
    <mergeCell ref="J21:K21"/>
    <mergeCell ref="L21:M21"/>
    <mergeCell ref="N21:O21"/>
    <mergeCell ref="P21:Q21"/>
    <mergeCell ref="H18:I18"/>
    <mergeCell ref="J18:K18"/>
    <mergeCell ref="L18:M18"/>
    <mergeCell ref="N18:O18"/>
    <mergeCell ref="P18:Q18"/>
    <mergeCell ref="H19:I19"/>
    <mergeCell ref="J19:K19"/>
    <mergeCell ref="L19:M19"/>
    <mergeCell ref="N19:O19"/>
    <mergeCell ref="P19:Q19"/>
    <mergeCell ref="H16:I16"/>
    <mergeCell ref="J16:K16"/>
    <mergeCell ref="L16:M16"/>
    <mergeCell ref="N16:O16"/>
    <mergeCell ref="P16:Q16"/>
    <mergeCell ref="H17:I17"/>
    <mergeCell ref="J17:K17"/>
    <mergeCell ref="L17:M17"/>
    <mergeCell ref="N17:O17"/>
    <mergeCell ref="P17:Q17"/>
    <mergeCell ref="H14:I14"/>
    <mergeCell ref="J14:K14"/>
    <mergeCell ref="L14:M14"/>
    <mergeCell ref="N14:O14"/>
    <mergeCell ref="P14:Q14"/>
    <mergeCell ref="H15:I15"/>
    <mergeCell ref="J15:K15"/>
    <mergeCell ref="L15:M15"/>
    <mergeCell ref="N15:O15"/>
    <mergeCell ref="P15:Q15"/>
    <mergeCell ref="H12:I12"/>
    <mergeCell ref="J12:K12"/>
    <mergeCell ref="L12:M12"/>
    <mergeCell ref="N12:O12"/>
    <mergeCell ref="P12:Q12"/>
    <mergeCell ref="H13:I13"/>
    <mergeCell ref="J13:K13"/>
    <mergeCell ref="L13:M13"/>
    <mergeCell ref="N13:O13"/>
    <mergeCell ref="P13:Q13"/>
    <mergeCell ref="H10:I10"/>
    <mergeCell ref="J10:K10"/>
    <mergeCell ref="L10:M10"/>
    <mergeCell ref="N10:O10"/>
    <mergeCell ref="P10:Q10"/>
    <mergeCell ref="H11:I11"/>
    <mergeCell ref="J11:K11"/>
    <mergeCell ref="L11:M11"/>
    <mergeCell ref="N11:O11"/>
    <mergeCell ref="P11:Q11"/>
    <mergeCell ref="H8:I8"/>
    <mergeCell ref="J8:K8"/>
    <mergeCell ref="L8:M8"/>
    <mergeCell ref="N8:O8"/>
    <mergeCell ref="P8:Q8"/>
    <mergeCell ref="H9:I9"/>
    <mergeCell ref="J9:K9"/>
    <mergeCell ref="L9:M9"/>
    <mergeCell ref="N9:O9"/>
    <mergeCell ref="P9:Q9"/>
    <mergeCell ref="H6:I6"/>
    <mergeCell ref="J6:K6"/>
    <mergeCell ref="L6:M6"/>
    <mergeCell ref="N6:O6"/>
    <mergeCell ref="P6:Q6"/>
    <mergeCell ref="H7:I7"/>
    <mergeCell ref="J7:K7"/>
    <mergeCell ref="L7:M7"/>
    <mergeCell ref="N7:O7"/>
    <mergeCell ref="P7:Q7"/>
    <mergeCell ref="P1:Q5"/>
    <mergeCell ref="A2:B2"/>
    <mergeCell ref="B3:C3"/>
    <mergeCell ref="A5:G5"/>
    <mergeCell ref="B1:D1"/>
    <mergeCell ref="H1:I5"/>
    <mergeCell ref="J1:K5"/>
    <mergeCell ref="L1:M5"/>
    <mergeCell ref="N1:O5"/>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workbookViewId="0">
      <selection activeCell="F6" sqref="F6:Q22"/>
    </sheetView>
  </sheetViews>
  <sheetFormatPr defaultColWidth="8.85546875" defaultRowHeight="15" x14ac:dyDescent="0.25"/>
  <cols>
    <col min="1" max="1" width="4.85546875" style="31" customWidth="1"/>
    <col min="2" max="2" width="31" customWidth="1"/>
    <col min="3" max="3" width="29.5703125" customWidth="1"/>
    <col min="4" max="4" width="15.42578125" style="26" customWidth="1"/>
    <col min="5" max="5" width="14.140625" customWidth="1"/>
    <col min="6" max="6" width="19.85546875" customWidth="1"/>
    <col min="7" max="7" width="19" customWidth="1"/>
    <col min="9" max="10" width="12.42578125" customWidth="1"/>
    <col min="11" max="11" width="12.140625" customWidth="1"/>
    <col min="13" max="13" width="10.85546875" customWidth="1"/>
    <col min="15" max="16" width="11.42578125" customWidth="1"/>
    <col min="17" max="17" width="11.85546875" customWidth="1"/>
  </cols>
  <sheetData>
    <row r="1" spans="1:17" ht="42" customHeight="1" x14ac:dyDescent="0.25">
      <c r="A1" s="65"/>
      <c r="B1" s="144" t="s">
        <v>17</v>
      </c>
      <c r="C1" s="144"/>
      <c r="D1" s="144"/>
      <c r="E1" s="2"/>
      <c r="F1" s="2"/>
      <c r="G1" s="2"/>
      <c r="H1" s="145" t="s">
        <v>11</v>
      </c>
      <c r="I1" s="146"/>
      <c r="J1" s="146" t="s">
        <v>12</v>
      </c>
      <c r="K1" s="146"/>
      <c r="L1" s="145" t="s">
        <v>13</v>
      </c>
      <c r="M1" s="145"/>
      <c r="N1" s="145" t="s">
        <v>205</v>
      </c>
      <c r="O1" s="146"/>
      <c r="P1" s="145" t="s">
        <v>202</v>
      </c>
      <c r="Q1" s="146"/>
    </row>
    <row r="2" spans="1:17" ht="19.5" customHeight="1" x14ac:dyDescent="0.25">
      <c r="A2" s="173" t="s">
        <v>1</v>
      </c>
      <c r="B2" s="173"/>
      <c r="C2" s="66"/>
      <c r="D2" s="4"/>
      <c r="E2" s="3"/>
      <c r="F2" s="2"/>
      <c r="G2" s="2"/>
      <c r="H2" s="146"/>
      <c r="I2" s="146"/>
      <c r="J2" s="146"/>
      <c r="K2" s="146"/>
      <c r="L2" s="145"/>
      <c r="M2" s="145"/>
      <c r="N2" s="146"/>
      <c r="O2" s="146"/>
      <c r="P2" s="146"/>
      <c r="Q2" s="146"/>
    </row>
    <row r="3" spans="1:17" ht="42.75" customHeight="1" x14ac:dyDescent="0.25">
      <c r="A3" s="29"/>
      <c r="B3" s="174" t="s">
        <v>24</v>
      </c>
      <c r="C3" s="174"/>
      <c r="D3" s="4"/>
      <c r="E3" s="3"/>
      <c r="F3" s="2"/>
      <c r="G3" s="2"/>
      <c r="H3" s="146"/>
      <c r="I3" s="146"/>
      <c r="J3" s="146"/>
      <c r="K3" s="146"/>
      <c r="L3" s="145"/>
      <c r="M3" s="145"/>
      <c r="N3" s="146"/>
      <c r="O3" s="146"/>
      <c r="P3" s="146"/>
      <c r="Q3" s="146"/>
    </row>
    <row r="4" spans="1:17" ht="38.25" x14ac:dyDescent="0.25">
      <c r="A4" s="5" t="s">
        <v>2</v>
      </c>
      <c r="B4" s="5" t="s">
        <v>3</v>
      </c>
      <c r="C4" s="5" t="s">
        <v>4</v>
      </c>
      <c r="D4" s="6" t="s">
        <v>5</v>
      </c>
      <c r="E4" s="7" t="s">
        <v>6</v>
      </c>
      <c r="F4" s="8" t="s">
        <v>79</v>
      </c>
      <c r="G4" s="8" t="s">
        <v>7</v>
      </c>
      <c r="H4" s="146"/>
      <c r="I4" s="146"/>
      <c r="J4" s="146"/>
      <c r="K4" s="146"/>
      <c r="L4" s="145"/>
      <c r="M4" s="145"/>
      <c r="N4" s="146"/>
      <c r="O4" s="146"/>
      <c r="P4" s="146"/>
      <c r="Q4" s="146"/>
    </row>
    <row r="5" spans="1:17" s="12" customFormat="1" x14ac:dyDescent="0.25">
      <c r="A5" s="175" t="s">
        <v>87</v>
      </c>
      <c r="B5" s="175"/>
      <c r="C5" s="175"/>
      <c r="D5" s="175"/>
      <c r="E5" s="175"/>
      <c r="F5" s="175"/>
      <c r="G5" s="175"/>
      <c r="H5" s="146"/>
      <c r="I5" s="146"/>
      <c r="J5" s="146"/>
      <c r="K5" s="146"/>
      <c r="L5" s="145"/>
      <c r="M5" s="145"/>
      <c r="N5" s="146"/>
      <c r="O5" s="146"/>
      <c r="P5" s="146"/>
      <c r="Q5" s="146"/>
    </row>
    <row r="6" spans="1:17" ht="31.5" x14ac:dyDescent="0.25">
      <c r="A6" s="29">
        <v>1</v>
      </c>
      <c r="B6" s="64" t="s">
        <v>159</v>
      </c>
      <c r="C6" s="62" t="s">
        <v>160</v>
      </c>
      <c r="D6" s="63">
        <v>30037500</v>
      </c>
      <c r="E6" s="13">
        <f t="shared" ref="E6:E22" si="0">SUM(H6,J6,L6,N6,P6)</f>
        <v>23</v>
      </c>
      <c r="F6" s="99">
        <v>0</v>
      </c>
      <c r="G6" s="100"/>
      <c r="H6" s="142">
        <v>7</v>
      </c>
      <c r="I6" s="142"/>
      <c r="J6" s="142">
        <v>10</v>
      </c>
      <c r="K6" s="142"/>
      <c r="L6" s="142">
        <v>3</v>
      </c>
      <c r="M6" s="142"/>
      <c r="N6" s="142">
        <v>3</v>
      </c>
      <c r="O6" s="142"/>
      <c r="P6" s="142">
        <v>0</v>
      </c>
      <c r="Q6" s="142"/>
    </row>
    <row r="7" spans="1:17" ht="47.25" x14ac:dyDescent="0.25">
      <c r="A7" s="29">
        <v>2</v>
      </c>
      <c r="B7" s="64" t="s">
        <v>161</v>
      </c>
      <c r="C7" s="62" t="s">
        <v>162</v>
      </c>
      <c r="D7" s="63">
        <v>5000000</v>
      </c>
      <c r="E7" s="13">
        <f t="shared" si="0"/>
        <v>45</v>
      </c>
      <c r="F7" s="99">
        <v>0</v>
      </c>
      <c r="G7" s="100"/>
      <c r="H7" s="142">
        <v>7</v>
      </c>
      <c r="I7" s="142"/>
      <c r="J7" s="177">
        <v>25</v>
      </c>
      <c r="K7" s="178"/>
      <c r="L7" s="142">
        <v>3</v>
      </c>
      <c r="M7" s="142"/>
      <c r="N7" s="142">
        <v>5</v>
      </c>
      <c r="O7" s="142"/>
      <c r="P7" s="142">
        <v>5</v>
      </c>
      <c r="Q7" s="142"/>
    </row>
    <row r="8" spans="1:17" ht="31.5" x14ac:dyDescent="0.25">
      <c r="A8" s="29">
        <v>3</v>
      </c>
      <c r="B8" s="64" t="s">
        <v>163</v>
      </c>
      <c r="C8" s="62" t="s">
        <v>59</v>
      </c>
      <c r="D8" s="63">
        <v>7900000</v>
      </c>
      <c r="E8" s="13">
        <f t="shared" si="0"/>
        <v>72</v>
      </c>
      <c r="F8" s="99">
        <v>3500000</v>
      </c>
      <c r="G8" s="2"/>
      <c r="H8" s="142">
        <v>8</v>
      </c>
      <c r="I8" s="142"/>
      <c r="J8" s="177">
        <v>35</v>
      </c>
      <c r="K8" s="178"/>
      <c r="L8" s="142">
        <v>10</v>
      </c>
      <c r="M8" s="142"/>
      <c r="N8" s="142">
        <v>9</v>
      </c>
      <c r="O8" s="142"/>
      <c r="P8" s="142">
        <v>10</v>
      </c>
      <c r="Q8" s="142"/>
    </row>
    <row r="9" spans="1:17" ht="31.5" x14ac:dyDescent="0.25">
      <c r="A9" s="29">
        <v>4</v>
      </c>
      <c r="B9" s="64" t="s">
        <v>164</v>
      </c>
      <c r="C9" s="62" t="s">
        <v>55</v>
      </c>
      <c r="D9" s="63">
        <v>6000000</v>
      </c>
      <c r="E9" s="13">
        <f t="shared" si="0"/>
        <v>50</v>
      </c>
      <c r="F9" s="99">
        <v>0</v>
      </c>
      <c r="G9" s="100"/>
      <c r="H9" s="142">
        <v>8</v>
      </c>
      <c r="I9" s="142"/>
      <c r="J9" s="177">
        <v>30</v>
      </c>
      <c r="K9" s="178"/>
      <c r="L9" s="142">
        <v>2</v>
      </c>
      <c r="M9" s="142"/>
      <c r="N9" s="142">
        <v>5</v>
      </c>
      <c r="O9" s="142"/>
      <c r="P9" s="142">
        <v>5</v>
      </c>
      <c r="Q9" s="142"/>
    </row>
    <row r="10" spans="1:17" ht="31.5" x14ac:dyDescent="0.25">
      <c r="A10" s="29">
        <v>5</v>
      </c>
      <c r="B10" s="64" t="s">
        <v>165</v>
      </c>
      <c r="C10" s="62" t="s">
        <v>54</v>
      </c>
      <c r="D10" s="63">
        <v>9000000</v>
      </c>
      <c r="E10" s="13">
        <f t="shared" si="0"/>
        <v>55</v>
      </c>
      <c r="F10" s="99">
        <v>5000000</v>
      </c>
      <c r="G10" s="2"/>
      <c r="H10" s="142">
        <v>10</v>
      </c>
      <c r="I10" s="142"/>
      <c r="J10" s="142">
        <v>25</v>
      </c>
      <c r="K10" s="142"/>
      <c r="L10" s="142">
        <v>8</v>
      </c>
      <c r="M10" s="142"/>
      <c r="N10" s="142">
        <v>7</v>
      </c>
      <c r="O10" s="142"/>
      <c r="P10" s="142">
        <v>5</v>
      </c>
      <c r="Q10" s="142"/>
    </row>
    <row r="11" spans="1:17" ht="31.5" x14ac:dyDescent="0.25">
      <c r="A11" s="29">
        <v>6</v>
      </c>
      <c r="B11" s="64" t="s">
        <v>166</v>
      </c>
      <c r="C11" s="62" t="s">
        <v>53</v>
      </c>
      <c r="D11" s="63">
        <v>25000000</v>
      </c>
      <c r="E11" s="13">
        <f t="shared" si="0"/>
        <v>83</v>
      </c>
      <c r="F11" s="99">
        <v>18000000</v>
      </c>
      <c r="G11" s="2"/>
      <c r="H11" s="142">
        <v>9</v>
      </c>
      <c r="I11" s="142"/>
      <c r="J11" s="142">
        <v>45</v>
      </c>
      <c r="K11" s="142"/>
      <c r="L11" s="142">
        <v>10</v>
      </c>
      <c r="M11" s="142"/>
      <c r="N11" s="142">
        <v>10</v>
      </c>
      <c r="O11" s="142"/>
      <c r="P11" s="142">
        <v>9</v>
      </c>
      <c r="Q11" s="142"/>
    </row>
    <row r="12" spans="1:17" ht="31.5" x14ac:dyDescent="0.25">
      <c r="A12" s="29">
        <v>7</v>
      </c>
      <c r="B12" s="64" t="s">
        <v>167</v>
      </c>
      <c r="C12" s="62" t="s">
        <v>60</v>
      </c>
      <c r="D12" s="63">
        <v>35000000</v>
      </c>
      <c r="E12" s="13">
        <f t="shared" si="0"/>
        <v>77</v>
      </c>
      <c r="F12" s="99">
        <v>21000000</v>
      </c>
      <c r="G12" s="100"/>
      <c r="H12" s="142">
        <v>9</v>
      </c>
      <c r="I12" s="142"/>
      <c r="J12" s="177">
        <v>40</v>
      </c>
      <c r="K12" s="178"/>
      <c r="L12" s="142">
        <v>10</v>
      </c>
      <c r="M12" s="142"/>
      <c r="N12" s="142">
        <v>8</v>
      </c>
      <c r="O12" s="142"/>
      <c r="P12" s="142">
        <v>10</v>
      </c>
      <c r="Q12" s="142"/>
    </row>
    <row r="13" spans="1:17" ht="63" x14ac:dyDescent="0.25">
      <c r="A13" s="29">
        <v>8</v>
      </c>
      <c r="B13" s="64" t="s">
        <v>168</v>
      </c>
      <c r="C13" s="62" t="s">
        <v>62</v>
      </c>
      <c r="D13" s="63">
        <v>26000000</v>
      </c>
      <c r="E13" s="13">
        <f t="shared" si="0"/>
        <v>88</v>
      </c>
      <c r="F13" s="99">
        <v>23000000</v>
      </c>
      <c r="G13" s="2"/>
      <c r="H13" s="142">
        <v>9</v>
      </c>
      <c r="I13" s="142"/>
      <c r="J13" s="177">
        <v>46</v>
      </c>
      <c r="K13" s="178"/>
      <c r="L13" s="142">
        <v>12</v>
      </c>
      <c r="M13" s="142"/>
      <c r="N13" s="142">
        <v>10</v>
      </c>
      <c r="O13" s="142"/>
      <c r="P13" s="142">
        <v>11</v>
      </c>
      <c r="Q13" s="142"/>
    </row>
    <row r="14" spans="1:17" ht="31.5" x14ac:dyDescent="0.25">
      <c r="A14" s="29">
        <v>9</v>
      </c>
      <c r="B14" s="64" t="s">
        <v>169</v>
      </c>
      <c r="C14" s="62" t="s">
        <v>61</v>
      </c>
      <c r="D14" s="63">
        <v>8984000</v>
      </c>
      <c r="E14" s="13">
        <f t="shared" si="0"/>
        <v>67</v>
      </c>
      <c r="F14" s="99">
        <v>5000000</v>
      </c>
      <c r="G14" s="2"/>
      <c r="H14" s="142">
        <v>7</v>
      </c>
      <c r="I14" s="142"/>
      <c r="J14" s="177">
        <v>35</v>
      </c>
      <c r="K14" s="178"/>
      <c r="L14" s="142">
        <v>9</v>
      </c>
      <c r="M14" s="142"/>
      <c r="N14" s="142">
        <v>9</v>
      </c>
      <c r="O14" s="142"/>
      <c r="P14" s="142">
        <v>7</v>
      </c>
      <c r="Q14" s="142"/>
    </row>
    <row r="15" spans="1:17" ht="47.25" x14ac:dyDescent="0.25">
      <c r="A15" s="29">
        <v>10</v>
      </c>
      <c r="B15" s="64" t="s">
        <v>170</v>
      </c>
      <c r="C15" s="62" t="s">
        <v>58</v>
      </c>
      <c r="D15" s="63">
        <v>4000000</v>
      </c>
      <c r="E15" s="13">
        <f t="shared" si="0"/>
        <v>69</v>
      </c>
      <c r="F15" s="99">
        <v>3000000</v>
      </c>
      <c r="G15" s="2"/>
      <c r="H15" s="142">
        <v>8</v>
      </c>
      <c r="I15" s="142"/>
      <c r="J15" s="142">
        <v>29</v>
      </c>
      <c r="K15" s="142"/>
      <c r="L15" s="142">
        <v>10</v>
      </c>
      <c r="M15" s="142"/>
      <c r="N15" s="142">
        <v>10</v>
      </c>
      <c r="O15" s="142"/>
      <c r="P15" s="142">
        <v>12</v>
      </c>
      <c r="Q15" s="142"/>
    </row>
    <row r="16" spans="1:17" ht="31.5" x14ac:dyDescent="0.25">
      <c r="A16" s="29">
        <v>11</v>
      </c>
      <c r="B16" s="64" t="s">
        <v>171</v>
      </c>
      <c r="C16" s="62" t="s">
        <v>67</v>
      </c>
      <c r="D16" s="63">
        <v>35000000</v>
      </c>
      <c r="E16" s="13">
        <f t="shared" si="0"/>
        <v>72</v>
      </c>
      <c r="F16" s="99">
        <v>22000000</v>
      </c>
      <c r="G16" s="100"/>
      <c r="H16" s="142">
        <v>7</v>
      </c>
      <c r="I16" s="142"/>
      <c r="J16" s="142">
        <v>40</v>
      </c>
      <c r="K16" s="142"/>
      <c r="L16" s="142">
        <v>10</v>
      </c>
      <c r="M16" s="142"/>
      <c r="N16" s="142">
        <v>10</v>
      </c>
      <c r="O16" s="142"/>
      <c r="P16" s="142">
        <v>5</v>
      </c>
      <c r="Q16" s="142"/>
    </row>
    <row r="17" spans="1:17" ht="31.5" x14ac:dyDescent="0.25">
      <c r="A17" s="29">
        <v>12</v>
      </c>
      <c r="B17" s="64" t="s">
        <v>172</v>
      </c>
      <c r="C17" s="62" t="s">
        <v>63</v>
      </c>
      <c r="D17" s="63">
        <v>13970000</v>
      </c>
      <c r="E17" s="13">
        <f t="shared" si="0"/>
        <v>65</v>
      </c>
      <c r="F17" s="99">
        <v>5000000</v>
      </c>
      <c r="G17" s="2"/>
      <c r="H17" s="142">
        <v>8</v>
      </c>
      <c r="I17" s="142"/>
      <c r="J17" s="177">
        <v>35</v>
      </c>
      <c r="K17" s="178"/>
      <c r="L17" s="142">
        <v>8</v>
      </c>
      <c r="M17" s="142"/>
      <c r="N17" s="142">
        <v>8</v>
      </c>
      <c r="O17" s="142"/>
      <c r="P17" s="142">
        <v>6</v>
      </c>
      <c r="Q17" s="142"/>
    </row>
    <row r="18" spans="1:17" ht="31.5" x14ac:dyDescent="0.25">
      <c r="A18" s="29">
        <v>13</v>
      </c>
      <c r="B18" s="64" t="s">
        <v>173</v>
      </c>
      <c r="C18" s="62" t="s">
        <v>56</v>
      </c>
      <c r="D18" s="63">
        <v>7047400</v>
      </c>
      <c r="E18" s="13">
        <f t="shared" si="0"/>
        <v>83</v>
      </c>
      <c r="F18" s="99">
        <v>5000000</v>
      </c>
      <c r="G18" s="2"/>
      <c r="H18" s="142">
        <v>10</v>
      </c>
      <c r="I18" s="142"/>
      <c r="J18" s="142">
        <v>45</v>
      </c>
      <c r="K18" s="142"/>
      <c r="L18" s="142">
        <v>12</v>
      </c>
      <c r="M18" s="142"/>
      <c r="N18" s="142">
        <v>8</v>
      </c>
      <c r="O18" s="142"/>
      <c r="P18" s="142">
        <v>8</v>
      </c>
      <c r="Q18" s="142"/>
    </row>
    <row r="19" spans="1:17" ht="47.25" x14ac:dyDescent="0.25">
      <c r="A19" s="29">
        <v>14</v>
      </c>
      <c r="B19" s="64" t="s">
        <v>174</v>
      </c>
      <c r="C19" s="62" t="s">
        <v>66</v>
      </c>
      <c r="D19" s="63">
        <v>25000000</v>
      </c>
      <c r="E19" s="13">
        <f t="shared" si="0"/>
        <v>68</v>
      </c>
      <c r="F19" s="99">
        <v>18000000</v>
      </c>
      <c r="G19" s="2"/>
      <c r="H19" s="142">
        <v>7</v>
      </c>
      <c r="I19" s="142"/>
      <c r="J19" s="142">
        <v>40</v>
      </c>
      <c r="K19" s="142"/>
      <c r="L19" s="142">
        <v>9</v>
      </c>
      <c r="M19" s="142"/>
      <c r="N19" s="142">
        <v>10</v>
      </c>
      <c r="O19" s="142"/>
      <c r="P19" s="142">
        <v>2</v>
      </c>
      <c r="Q19" s="142"/>
    </row>
    <row r="20" spans="1:17" ht="31.5" x14ac:dyDescent="0.25">
      <c r="A20" s="29">
        <v>15</v>
      </c>
      <c r="B20" s="64" t="s">
        <v>175</v>
      </c>
      <c r="C20" s="62" t="s">
        <v>65</v>
      </c>
      <c r="D20" s="63">
        <v>5500000</v>
      </c>
      <c r="E20" s="13">
        <f t="shared" si="0"/>
        <v>73</v>
      </c>
      <c r="F20" s="99">
        <v>3500000</v>
      </c>
      <c r="G20" s="100"/>
      <c r="H20" s="142">
        <v>8</v>
      </c>
      <c r="I20" s="142"/>
      <c r="J20" s="177">
        <v>38</v>
      </c>
      <c r="K20" s="178"/>
      <c r="L20" s="142">
        <v>11</v>
      </c>
      <c r="M20" s="142"/>
      <c r="N20" s="142">
        <v>8</v>
      </c>
      <c r="O20" s="142"/>
      <c r="P20" s="142">
        <v>8</v>
      </c>
      <c r="Q20" s="142"/>
    </row>
    <row r="21" spans="1:17" ht="45" x14ac:dyDescent="0.25">
      <c r="A21" s="29">
        <v>16</v>
      </c>
      <c r="B21" s="64" t="s">
        <v>176</v>
      </c>
      <c r="C21" s="62" t="s">
        <v>64</v>
      </c>
      <c r="D21" s="63">
        <v>21700000</v>
      </c>
      <c r="E21" s="13">
        <f t="shared" si="0"/>
        <v>0</v>
      </c>
      <c r="F21" s="99">
        <v>0</v>
      </c>
      <c r="G21" s="100" t="s">
        <v>246</v>
      </c>
      <c r="H21" s="142">
        <v>0</v>
      </c>
      <c r="I21" s="142"/>
      <c r="J21" s="177">
        <v>0</v>
      </c>
      <c r="K21" s="178"/>
      <c r="L21" s="142">
        <v>0</v>
      </c>
      <c r="M21" s="142"/>
      <c r="N21" s="142">
        <v>0</v>
      </c>
      <c r="O21" s="142"/>
      <c r="P21" s="142">
        <v>0</v>
      </c>
      <c r="Q21" s="142"/>
    </row>
    <row r="22" spans="1:17" ht="31.5" x14ac:dyDescent="0.25">
      <c r="A22" s="29">
        <v>17</v>
      </c>
      <c r="B22" s="64" t="s">
        <v>177</v>
      </c>
      <c r="C22" s="62" t="s">
        <v>57</v>
      </c>
      <c r="D22" s="63">
        <v>6900000</v>
      </c>
      <c r="E22" s="13">
        <f t="shared" si="0"/>
        <v>39</v>
      </c>
      <c r="F22" s="99">
        <v>4500000</v>
      </c>
      <c r="G22" s="2"/>
      <c r="H22" s="157">
        <v>7</v>
      </c>
      <c r="I22" s="158"/>
      <c r="J22" s="142">
        <v>20</v>
      </c>
      <c r="K22" s="142"/>
      <c r="L22" s="142">
        <v>2</v>
      </c>
      <c r="M22" s="142"/>
      <c r="N22" s="142">
        <v>8</v>
      </c>
      <c r="O22" s="142"/>
      <c r="P22" s="142">
        <v>2</v>
      </c>
      <c r="Q22" s="142"/>
    </row>
    <row r="23" spans="1:17" ht="26.25" x14ac:dyDescent="0.25">
      <c r="A23" s="30"/>
      <c r="B23" s="176" t="s">
        <v>8</v>
      </c>
      <c r="C23" s="176"/>
      <c r="D23" s="73">
        <f>SUM(D6:D22)</f>
        <v>272038900</v>
      </c>
      <c r="E23" s="14" t="s">
        <v>9</v>
      </c>
      <c r="F23" s="16">
        <f>SUM(F6:F22)</f>
        <v>136500000</v>
      </c>
      <c r="G23" s="16"/>
      <c r="H23" s="143"/>
      <c r="I23" s="143"/>
      <c r="J23" s="143"/>
      <c r="K23" s="143"/>
      <c r="L23" s="143"/>
      <c r="M23" s="143"/>
      <c r="N23" s="143"/>
      <c r="O23" s="143"/>
      <c r="P23" s="143"/>
      <c r="Q23" s="143"/>
    </row>
    <row r="25" spans="1:17" s="12" customFormat="1" ht="15.75" x14ac:dyDescent="0.25">
      <c r="A25" s="18"/>
      <c r="B25" s="56" t="s">
        <v>85</v>
      </c>
      <c r="C25" s="56"/>
      <c r="D25" s="10"/>
      <c r="E25" s="57"/>
      <c r="F25" s="58"/>
      <c r="G25" s="58"/>
      <c r="H25" s="59"/>
      <c r="I25" s="60"/>
      <c r="J25" s="179"/>
      <c r="K25" s="179"/>
      <c r="L25" s="179"/>
      <c r="M25" s="179"/>
      <c r="N25" s="180"/>
      <c r="O25" s="181"/>
      <c r="P25" s="180"/>
      <c r="Q25" s="181"/>
    </row>
    <row r="26" spans="1:17" x14ac:dyDescent="0.25">
      <c r="A26" s="32"/>
      <c r="B26" s="28" t="s">
        <v>84</v>
      </c>
      <c r="C26" s="23"/>
      <c r="D26" s="25"/>
      <c r="E26" s="23"/>
      <c r="F26" s="23"/>
      <c r="G26" s="23"/>
      <c r="H26" s="180"/>
      <c r="I26" s="181"/>
      <c r="J26" s="179"/>
      <c r="K26" s="179"/>
      <c r="L26" s="179"/>
      <c r="M26" s="179"/>
      <c r="N26" s="180"/>
      <c r="O26" s="181"/>
      <c r="P26" s="180"/>
      <c r="Q26" s="181"/>
    </row>
    <row r="28" spans="1:17" x14ac:dyDescent="0.25">
      <c r="E28" s="26"/>
      <c r="F28" s="26"/>
      <c r="G28" s="26"/>
    </row>
  </sheetData>
  <mergeCells count="109">
    <mergeCell ref="J25:K25"/>
    <mergeCell ref="L25:M25"/>
    <mergeCell ref="N25:O25"/>
    <mergeCell ref="P25:Q25"/>
    <mergeCell ref="H26:I26"/>
    <mergeCell ref="J26:K26"/>
    <mergeCell ref="L26:M26"/>
    <mergeCell ref="N26:O26"/>
    <mergeCell ref="P26:Q26"/>
    <mergeCell ref="H22:I22"/>
    <mergeCell ref="J22:K22"/>
    <mergeCell ref="L22:M22"/>
    <mergeCell ref="N22:O22"/>
    <mergeCell ref="P22:Q22"/>
    <mergeCell ref="B23:C23"/>
    <mergeCell ref="H23:I23"/>
    <mergeCell ref="J23:K23"/>
    <mergeCell ref="L23:M23"/>
    <mergeCell ref="N23:O23"/>
    <mergeCell ref="P23:Q23"/>
    <mergeCell ref="H20:I20"/>
    <mergeCell ref="J20:K20"/>
    <mergeCell ref="L20:M20"/>
    <mergeCell ref="N20:O20"/>
    <mergeCell ref="P20:Q20"/>
    <mergeCell ref="H21:I21"/>
    <mergeCell ref="J21:K21"/>
    <mergeCell ref="L21:M21"/>
    <mergeCell ref="N21:O21"/>
    <mergeCell ref="P21:Q21"/>
    <mergeCell ref="H18:I18"/>
    <mergeCell ref="J18:K18"/>
    <mergeCell ref="L18:M18"/>
    <mergeCell ref="N18:O18"/>
    <mergeCell ref="P18:Q18"/>
    <mergeCell ref="H19:I19"/>
    <mergeCell ref="J19:K19"/>
    <mergeCell ref="L19:M19"/>
    <mergeCell ref="N19:O19"/>
    <mergeCell ref="P19:Q19"/>
    <mergeCell ref="H16:I16"/>
    <mergeCell ref="J16:K16"/>
    <mergeCell ref="L16:M16"/>
    <mergeCell ref="N16:O16"/>
    <mergeCell ref="P16:Q16"/>
    <mergeCell ref="H17:I17"/>
    <mergeCell ref="J17:K17"/>
    <mergeCell ref="L17:M17"/>
    <mergeCell ref="N17:O17"/>
    <mergeCell ref="P17:Q17"/>
    <mergeCell ref="H14:I14"/>
    <mergeCell ref="J14:K14"/>
    <mergeCell ref="L14:M14"/>
    <mergeCell ref="N14:O14"/>
    <mergeCell ref="P14:Q14"/>
    <mergeCell ref="H15:I15"/>
    <mergeCell ref="J15:K15"/>
    <mergeCell ref="L15:M15"/>
    <mergeCell ref="N15:O15"/>
    <mergeCell ref="P15:Q15"/>
    <mergeCell ref="H12:I12"/>
    <mergeCell ref="J12:K12"/>
    <mergeCell ref="L12:M12"/>
    <mergeCell ref="N12:O12"/>
    <mergeCell ref="P12:Q12"/>
    <mergeCell ref="H13:I13"/>
    <mergeCell ref="J13:K13"/>
    <mergeCell ref="L13:M13"/>
    <mergeCell ref="N13:O13"/>
    <mergeCell ref="P13:Q13"/>
    <mergeCell ref="H10:I10"/>
    <mergeCell ref="J10:K10"/>
    <mergeCell ref="L10:M10"/>
    <mergeCell ref="N10:O10"/>
    <mergeCell ref="P10:Q10"/>
    <mergeCell ref="H11:I11"/>
    <mergeCell ref="J11:K11"/>
    <mergeCell ref="L11:M11"/>
    <mergeCell ref="N11:O11"/>
    <mergeCell ref="P11:Q11"/>
    <mergeCell ref="H8:I8"/>
    <mergeCell ref="J8:K8"/>
    <mergeCell ref="L8:M8"/>
    <mergeCell ref="N8:O8"/>
    <mergeCell ref="P8:Q8"/>
    <mergeCell ref="H9:I9"/>
    <mergeCell ref="J9:K9"/>
    <mergeCell ref="L9:M9"/>
    <mergeCell ref="N9:O9"/>
    <mergeCell ref="P9:Q9"/>
    <mergeCell ref="H6:I6"/>
    <mergeCell ref="J6:K6"/>
    <mergeCell ref="L6:M6"/>
    <mergeCell ref="N6:O6"/>
    <mergeCell ref="P6:Q6"/>
    <mergeCell ref="H7:I7"/>
    <mergeCell ref="J7:K7"/>
    <mergeCell ref="L7:M7"/>
    <mergeCell ref="N7:O7"/>
    <mergeCell ref="P7:Q7"/>
    <mergeCell ref="B1:D1"/>
    <mergeCell ref="H1:I5"/>
    <mergeCell ref="J1:K5"/>
    <mergeCell ref="L1:M5"/>
    <mergeCell ref="N1:O5"/>
    <mergeCell ref="P1:Q5"/>
    <mergeCell ref="A2:B2"/>
    <mergeCell ref="B3:C3"/>
    <mergeCell ref="A5:G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workbookViewId="0">
      <selection activeCell="F6" sqref="F6:Q22"/>
    </sheetView>
  </sheetViews>
  <sheetFormatPr defaultRowHeight="15" x14ac:dyDescent="0.25"/>
  <cols>
    <col min="2" max="2" width="30.5703125" customWidth="1"/>
    <col min="3" max="3" width="25.140625" style="19" customWidth="1"/>
    <col min="4" max="4" width="16.140625" bestFit="1" customWidth="1"/>
    <col min="6" max="6" width="29.85546875" bestFit="1" customWidth="1"/>
  </cols>
  <sheetData>
    <row r="1" spans="1:17" ht="30" customHeight="1" x14ac:dyDescent="0.25">
      <c r="A1" s="65"/>
      <c r="B1" s="144" t="s">
        <v>17</v>
      </c>
      <c r="C1" s="144"/>
      <c r="D1" s="144"/>
      <c r="E1" s="2"/>
      <c r="F1" s="2"/>
      <c r="G1" s="2"/>
      <c r="H1" s="145" t="s">
        <v>11</v>
      </c>
      <c r="I1" s="146"/>
      <c r="J1" s="146" t="s">
        <v>12</v>
      </c>
      <c r="K1" s="146"/>
      <c r="L1" s="145" t="s">
        <v>13</v>
      </c>
      <c r="M1" s="145"/>
      <c r="N1" s="145" t="s">
        <v>205</v>
      </c>
      <c r="O1" s="146"/>
      <c r="P1" s="145" t="s">
        <v>202</v>
      </c>
      <c r="Q1" s="146"/>
    </row>
    <row r="2" spans="1:17" ht="30" customHeight="1" x14ac:dyDescent="0.25">
      <c r="A2" s="173" t="s">
        <v>1</v>
      </c>
      <c r="B2" s="173"/>
      <c r="C2" s="66"/>
      <c r="D2" s="4"/>
      <c r="E2" s="3"/>
      <c r="F2" s="2"/>
      <c r="G2" s="2"/>
      <c r="H2" s="146"/>
      <c r="I2" s="146"/>
      <c r="J2" s="146"/>
      <c r="K2" s="146"/>
      <c r="L2" s="145"/>
      <c r="M2" s="145"/>
      <c r="N2" s="146"/>
      <c r="O2" s="146"/>
      <c r="P2" s="146"/>
      <c r="Q2" s="146"/>
    </row>
    <row r="3" spans="1:17" ht="30" customHeight="1" x14ac:dyDescent="0.25">
      <c r="A3" s="29"/>
      <c r="B3" s="174" t="s">
        <v>24</v>
      </c>
      <c r="C3" s="174"/>
      <c r="D3" s="4"/>
      <c r="E3" s="3"/>
      <c r="F3" s="2"/>
      <c r="G3" s="2"/>
      <c r="H3" s="146"/>
      <c r="I3" s="146"/>
      <c r="J3" s="146"/>
      <c r="K3" s="146"/>
      <c r="L3" s="145"/>
      <c r="M3" s="145"/>
      <c r="N3" s="146"/>
      <c r="O3" s="146"/>
      <c r="P3" s="146"/>
      <c r="Q3" s="146"/>
    </row>
    <row r="4" spans="1:17" ht="30" customHeight="1" x14ac:dyDescent="0.25">
      <c r="A4" s="5" t="s">
        <v>2</v>
      </c>
      <c r="B4" s="5" t="s">
        <v>3</v>
      </c>
      <c r="C4" s="5" t="s">
        <v>4</v>
      </c>
      <c r="D4" s="6" t="s">
        <v>5</v>
      </c>
      <c r="E4" s="7" t="s">
        <v>6</v>
      </c>
      <c r="F4" s="8" t="s">
        <v>79</v>
      </c>
      <c r="G4" s="8" t="s">
        <v>7</v>
      </c>
      <c r="H4" s="146"/>
      <c r="I4" s="146"/>
      <c r="J4" s="146"/>
      <c r="K4" s="146"/>
      <c r="L4" s="145"/>
      <c r="M4" s="145"/>
      <c r="N4" s="146"/>
      <c r="O4" s="146"/>
      <c r="P4" s="146"/>
      <c r="Q4" s="146"/>
    </row>
    <row r="5" spans="1:17" ht="30" customHeight="1" x14ac:dyDescent="0.25">
      <c r="A5" s="175" t="s">
        <v>87</v>
      </c>
      <c r="B5" s="175"/>
      <c r="C5" s="175"/>
      <c r="D5" s="175"/>
      <c r="E5" s="175"/>
      <c r="F5" s="175"/>
      <c r="G5" s="175"/>
      <c r="H5" s="146"/>
      <c r="I5" s="146"/>
      <c r="J5" s="146"/>
      <c r="K5" s="146"/>
      <c r="L5" s="145"/>
      <c r="M5" s="145"/>
      <c r="N5" s="146"/>
      <c r="O5" s="146"/>
      <c r="P5" s="146"/>
      <c r="Q5" s="146"/>
    </row>
    <row r="6" spans="1:17" ht="30" customHeight="1" x14ac:dyDescent="0.25">
      <c r="A6" s="29">
        <v>1</v>
      </c>
      <c r="B6" s="64" t="s">
        <v>159</v>
      </c>
      <c r="C6" s="62" t="s">
        <v>160</v>
      </c>
      <c r="D6" s="63">
        <v>30037500</v>
      </c>
      <c r="E6" s="13">
        <f t="shared" ref="E6:E22" si="0">SUM(H6,J6,L6,N6,P6)</f>
        <v>25</v>
      </c>
      <c r="F6" s="2">
        <v>0</v>
      </c>
      <c r="G6" s="35" t="s">
        <v>252</v>
      </c>
      <c r="H6" s="142">
        <v>7</v>
      </c>
      <c r="I6" s="142"/>
      <c r="J6" s="142">
        <v>10</v>
      </c>
      <c r="K6" s="142"/>
      <c r="L6" s="142">
        <v>3</v>
      </c>
      <c r="M6" s="142"/>
      <c r="N6" s="142">
        <v>3</v>
      </c>
      <c r="O6" s="142"/>
      <c r="P6" s="142">
        <v>2</v>
      </c>
      <c r="Q6" s="142"/>
    </row>
    <row r="7" spans="1:17" ht="30" customHeight="1" x14ac:dyDescent="0.25">
      <c r="A7" s="29">
        <v>2</v>
      </c>
      <c r="B7" s="64" t="s">
        <v>161</v>
      </c>
      <c r="C7" s="62" t="s">
        <v>162</v>
      </c>
      <c r="D7" s="63">
        <v>5000000</v>
      </c>
      <c r="E7" s="13">
        <f t="shared" si="0"/>
        <v>43</v>
      </c>
      <c r="F7" s="2">
        <v>0</v>
      </c>
      <c r="G7" s="2"/>
      <c r="H7" s="142">
        <v>6</v>
      </c>
      <c r="I7" s="142"/>
      <c r="J7" s="142">
        <v>20</v>
      </c>
      <c r="K7" s="142"/>
      <c r="L7" s="142">
        <v>7</v>
      </c>
      <c r="M7" s="142"/>
      <c r="N7" s="142">
        <v>5</v>
      </c>
      <c r="O7" s="142"/>
      <c r="P7" s="142">
        <v>5</v>
      </c>
      <c r="Q7" s="142"/>
    </row>
    <row r="8" spans="1:17" ht="30" customHeight="1" x14ac:dyDescent="0.25">
      <c r="A8" s="29">
        <v>3</v>
      </c>
      <c r="B8" s="64" t="s">
        <v>163</v>
      </c>
      <c r="C8" s="62" t="s">
        <v>59</v>
      </c>
      <c r="D8" s="63">
        <v>7900000</v>
      </c>
      <c r="E8" s="13">
        <f t="shared" si="0"/>
        <v>69</v>
      </c>
      <c r="F8" s="77">
        <v>3500000</v>
      </c>
      <c r="G8" s="2"/>
      <c r="H8" s="142">
        <v>10</v>
      </c>
      <c r="I8" s="142"/>
      <c r="J8" s="142">
        <v>30</v>
      </c>
      <c r="K8" s="142"/>
      <c r="L8" s="142">
        <v>10</v>
      </c>
      <c r="M8" s="142"/>
      <c r="N8" s="142">
        <v>9</v>
      </c>
      <c r="O8" s="142"/>
      <c r="P8" s="142">
        <v>10</v>
      </c>
      <c r="Q8" s="142"/>
    </row>
    <row r="9" spans="1:17" ht="30" customHeight="1" x14ac:dyDescent="0.25">
      <c r="A9" s="29">
        <v>4</v>
      </c>
      <c r="B9" s="64" t="s">
        <v>164</v>
      </c>
      <c r="C9" s="62" t="s">
        <v>55</v>
      </c>
      <c r="D9" s="63">
        <v>6000000</v>
      </c>
      <c r="E9" s="13">
        <f t="shared" si="0"/>
        <v>49</v>
      </c>
      <c r="F9" s="2">
        <v>0</v>
      </c>
      <c r="G9" s="2"/>
      <c r="H9" s="142">
        <v>8</v>
      </c>
      <c r="I9" s="142"/>
      <c r="J9" s="142">
        <v>26</v>
      </c>
      <c r="K9" s="142"/>
      <c r="L9" s="142">
        <v>5</v>
      </c>
      <c r="M9" s="142"/>
      <c r="N9" s="142">
        <v>5</v>
      </c>
      <c r="O9" s="142"/>
      <c r="P9" s="142">
        <v>5</v>
      </c>
      <c r="Q9" s="142"/>
    </row>
    <row r="10" spans="1:17" ht="30" customHeight="1" x14ac:dyDescent="0.25">
      <c r="A10" s="29">
        <v>5</v>
      </c>
      <c r="B10" s="64" t="s">
        <v>165</v>
      </c>
      <c r="C10" s="62" t="s">
        <v>54</v>
      </c>
      <c r="D10" s="63">
        <v>9000000</v>
      </c>
      <c r="E10" s="13">
        <f t="shared" si="0"/>
        <v>62</v>
      </c>
      <c r="F10" s="77">
        <v>5000000</v>
      </c>
      <c r="G10" s="2"/>
      <c r="H10" s="142">
        <v>10</v>
      </c>
      <c r="I10" s="142"/>
      <c r="J10" s="142">
        <v>30</v>
      </c>
      <c r="K10" s="142"/>
      <c r="L10" s="142">
        <v>10</v>
      </c>
      <c r="M10" s="142"/>
      <c r="N10" s="142">
        <v>5</v>
      </c>
      <c r="O10" s="142"/>
      <c r="P10" s="142">
        <v>7</v>
      </c>
      <c r="Q10" s="142"/>
    </row>
    <row r="11" spans="1:17" ht="30" customHeight="1" x14ac:dyDescent="0.25">
      <c r="A11" s="29">
        <v>6</v>
      </c>
      <c r="B11" s="64" t="s">
        <v>166</v>
      </c>
      <c r="C11" s="62" t="s">
        <v>53</v>
      </c>
      <c r="D11" s="63">
        <v>25000000</v>
      </c>
      <c r="E11" s="13">
        <f t="shared" si="0"/>
        <v>93</v>
      </c>
      <c r="F11" s="77">
        <v>18000000</v>
      </c>
      <c r="G11" s="2"/>
      <c r="H11" s="142">
        <v>10</v>
      </c>
      <c r="I11" s="142"/>
      <c r="J11" s="142">
        <v>50</v>
      </c>
      <c r="K11" s="142"/>
      <c r="L11" s="142">
        <v>13</v>
      </c>
      <c r="M11" s="142"/>
      <c r="N11" s="142">
        <v>10</v>
      </c>
      <c r="O11" s="142"/>
      <c r="P11" s="142">
        <v>10</v>
      </c>
      <c r="Q11" s="142"/>
    </row>
    <row r="12" spans="1:17" ht="30" customHeight="1" x14ac:dyDescent="0.25">
      <c r="A12" s="29">
        <v>7</v>
      </c>
      <c r="B12" s="64" t="s">
        <v>167</v>
      </c>
      <c r="C12" s="62" t="s">
        <v>60</v>
      </c>
      <c r="D12" s="63">
        <v>35000000</v>
      </c>
      <c r="E12" s="13">
        <f t="shared" si="0"/>
        <v>87</v>
      </c>
      <c r="F12" s="77">
        <v>21000000</v>
      </c>
      <c r="G12" s="2"/>
      <c r="H12" s="142">
        <v>10</v>
      </c>
      <c r="I12" s="142"/>
      <c r="J12" s="142">
        <v>48</v>
      </c>
      <c r="K12" s="142"/>
      <c r="L12" s="142">
        <v>10</v>
      </c>
      <c r="M12" s="142"/>
      <c r="N12" s="142">
        <v>10</v>
      </c>
      <c r="O12" s="142"/>
      <c r="P12" s="142">
        <v>9</v>
      </c>
      <c r="Q12" s="142"/>
    </row>
    <row r="13" spans="1:17" ht="30" customHeight="1" x14ac:dyDescent="0.25">
      <c r="A13" s="29">
        <v>8</v>
      </c>
      <c r="B13" s="64" t="s">
        <v>168</v>
      </c>
      <c r="C13" s="62" t="s">
        <v>62</v>
      </c>
      <c r="D13" s="63">
        <v>26000000</v>
      </c>
      <c r="E13" s="13">
        <f t="shared" si="0"/>
        <v>93</v>
      </c>
      <c r="F13" s="77">
        <v>23000000</v>
      </c>
      <c r="G13" s="2"/>
      <c r="H13" s="142">
        <v>10</v>
      </c>
      <c r="I13" s="142"/>
      <c r="J13" s="142">
        <v>50</v>
      </c>
      <c r="K13" s="142"/>
      <c r="L13" s="142">
        <v>13</v>
      </c>
      <c r="M13" s="142"/>
      <c r="N13" s="142">
        <v>10</v>
      </c>
      <c r="O13" s="142"/>
      <c r="P13" s="142">
        <v>10</v>
      </c>
      <c r="Q13" s="142"/>
    </row>
    <row r="14" spans="1:17" ht="30" customHeight="1" x14ac:dyDescent="0.25">
      <c r="A14" s="29">
        <v>9</v>
      </c>
      <c r="B14" s="64" t="s">
        <v>169</v>
      </c>
      <c r="C14" s="62" t="s">
        <v>61</v>
      </c>
      <c r="D14" s="63">
        <v>8984000</v>
      </c>
      <c r="E14" s="13">
        <f t="shared" si="0"/>
        <v>63</v>
      </c>
      <c r="F14" s="77">
        <v>5000000</v>
      </c>
      <c r="G14" s="2"/>
      <c r="H14" s="142">
        <v>8</v>
      </c>
      <c r="I14" s="142"/>
      <c r="J14" s="142">
        <v>35</v>
      </c>
      <c r="K14" s="142"/>
      <c r="L14" s="142">
        <v>5</v>
      </c>
      <c r="M14" s="142"/>
      <c r="N14" s="142">
        <v>7</v>
      </c>
      <c r="O14" s="142"/>
      <c r="P14" s="142">
        <v>8</v>
      </c>
      <c r="Q14" s="142"/>
    </row>
    <row r="15" spans="1:17" ht="30" customHeight="1" x14ac:dyDescent="0.25">
      <c r="A15" s="29">
        <v>10</v>
      </c>
      <c r="B15" s="64" t="s">
        <v>170</v>
      </c>
      <c r="C15" s="62" t="s">
        <v>58</v>
      </c>
      <c r="D15" s="63">
        <v>4000000</v>
      </c>
      <c r="E15" s="13">
        <f t="shared" si="0"/>
        <v>64</v>
      </c>
      <c r="F15" s="77">
        <v>3000000</v>
      </c>
      <c r="G15" s="2"/>
      <c r="H15" s="142">
        <v>7</v>
      </c>
      <c r="I15" s="142"/>
      <c r="J15" s="142">
        <v>28</v>
      </c>
      <c r="K15" s="142"/>
      <c r="L15" s="142">
        <v>10</v>
      </c>
      <c r="M15" s="142"/>
      <c r="N15" s="142">
        <v>8</v>
      </c>
      <c r="O15" s="142"/>
      <c r="P15" s="142">
        <v>11</v>
      </c>
      <c r="Q15" s="142"/>
    </row>
    <row r="16" spans="1:17" ht="30" customHeight="1" x14ac:dyDescent="0.25">
      <c r="A16" s="29">
        <v>11</v>
      </c>
      <c r="B16" s="64" t="s">
        <v>171</v>
      </c>
      <c r="C16" s="62" t="s">
        <v>67</v>
      </c>
      <c r="D16" s="63">
        <v>35000000</v>
      </c>
      <c r="E16" s="13">
        <f t="shared" si="0"/>
        <v>86</v>
      </c>
      <c r="F16" s="77">
        <v>22000000</v>
      </c>
      <c r="G16" s="2"/>
      <c r="H16" s="142">
        <v>10</v>
      </c>
      <c r="I16" s="142"/>
      <c r="J16" s="142">
        <v>50</v>
      </c>
      <c r="K16" s="142"/>
      <c r="L16" s="142">
        <v>8</v>
      </c>
      <c r="M16" s="142"/>
      <c r="N16" s="142">
        <v>11</v>
      </c>
      <c r="O16" s="142"/>
      <c r="P16" s="142">
        <v>7</v>
      </c>
      <c r="Q16" s="142"/>
    </row>
    <row r="17" spans="1:17" ht="30" customHeight="1" x14ac:dyDescent="0.25">
      <c r="A17" s="29">
        <v>12</v>
      </c>
      <c r="B17" s="64" t="s">
        <v>172</v>
      </c>
      <c r="C17" s="62" t="s">
        <v>63</v>
      </c>
      <c r="D17" s="63">
        <v>13970000</v>
      </c>
      <c r="E17" s="13">
        <f t="shared" si="0"/>
        <v>63</v>
      </c>
      <c r="F17" s="77">
        <v>5000000</v>
      </c>
      <c r="G17" s="2"/>
      <c r="H17" s="142">
        <v>10</v>
      </c>
      <c r="I17" s="142"/>
      <c r="J17" s="142">
        <v>37</v>
      </c>
      <c r="K17" s="142"/>
      <c r="L17" s="142">
        <v>3</v>
      </c>
      <c r="M17" s="142"/>
      <c r="N17" s="142">
        <v>5</v>
      </c>
      <c r="O17" s="142"/>
      <c r="P17" s="142">
        <v>8</v>
      </c>
      <c r="Q17" s="142"/>
    </row>
    <row r="18" spans="1:17" ht="30" customHeight="1" x14ac:dyDescent="0.25">
      <c r="A18" s="29">
        <v>13</v>
      </c>
      <c r="B18" s="64" t="s">
        <v>173</v>
      </c>
      <c r="C18" s="62" t="s">
        <v>56</v>
      </c>
      <c r="D18" s="63">
        <v>7047400</v>
      </c>
      <c r="E18" s="13">
        <f t="shared" si="0"/>
        <v>83</v>
      </c>
      <c r="F18" s="77">
        <v>5000000</v>
      </c>
      <c r="G18" s="2"/>
      <c r="H18" s="142">
        <v>10</v>
      </c>
      <c r="I18" s="142"/>
      <c r="J18" s="142">
        <v>45</v>
      </c>
      <c r="K18" s="142"/>
      <c r="L18" s="142">
        <v>12</v>
      </c>
      <c r="M18" s="142"/>
      <c r="N18" s="142">
        <v>8</v>
      </c>
      <c r="O18" s="142"/>
      <c r="P18" s="142">
        <v>8</v>
      </c>
      <c r="Q18" s="142"/>
    </row>
    <row r="19" spans="1:17" ht="30" customHeight="1" x14ac:dyDescent="0.25">
      <c r="A19" s="29">
        <v>14</v>
      </c>
      <c r="B19" s="64" t="s">
        <v>174</v>
      </c>
      <c r="C19" s="62" t="s">
        <v>66</v>
      </c>
      <c r="D19" s="63">
        <v>25000000</v>
      </c>
      <c r="E19" s="13">
        <f t="shared" si="0"/>
        <v>74</v>
      </c>
      <c r="F19" s="77">
        <v>18000000</v>
      </c>
      <c r="G19" s="2"/>
      <c r="H19" s="142">
        <v>10</v>
      </c>
      <c r="I19" s="142"/>
      <c r="J19" s="142">
        <v>40</v>
      </c>
      <c r="K19" s="142"/>
      <c r="L19" s="142">
        <v>9</v>
      </c>
      <c r="M19" s="142"/>
      <c r="N19" s="142">
        <v>10</v>
      </c>
      <c r="O19" s="142"/>
      <c r="P19" s="142">
        <v>5</v>
      </c>
      <c r="Q19" s="142"/>
    </row>
    <row r="20" spans="1:17" ht="30" customHeight="1" x14ac:dyDescent="0.25">
      <c r="A20" s="29">
        <v>15</v>
      </c>
      <c r="B20" s="64" t="s">
        <v>175</v>
      </c>
      <c r="C20" s="62" t="s">
        <v>65</v>
      </c>
      <c r="D20" s="63">
        <v>5500000</v>
      </c>
      <c r="E20" s="13">
        <f t="shared" si="0"/>
        <v>76</v>
      </c>
      <c r="F20" s="77">
        <v>3500000</v>
      </c>
      <c r="G20" s="2"/>
      <c r="H20" s="142">
        <v>10</v>
      </c>
      <c r="I20" s="142"/>
      <c r="J20" s="142">
        <v>40</v>
      </c>
      <c r="K20" s="142"/>
      <c r="L20" s="142">
        <v>12</v>
      </c>
      <c r="M20" s="142"/>
      <c r="N20" s="142">
        <v>9</v>
      </c>
      <c r="O20" s="142"/>
      <c r="P20" s="142">
        <v>5</v>
      </c>
      <c r="Q20" s="142"/>
    </row>
    <row r="21" spans="1:17" ht="30" customHeight="1" x14ac:dyDescent="0.25">
      <c r="A21" s="29">
        <v>16</v>
      </c>
      <c r="B21" s="64" t="s">
        <v>176</v>
      </c>
      <c r="C21" s="62" t="s">
        <v>64</v>
      </c>
      <c r="D21" s="63">
        <v>21700000</v>
      </c>
      <c r="E21" s="13">
        <f t="shared" si="0"/>
        <v>0</v>
      </c>
      <c r="F21" s="2"/>
      <c r="G21" s="2" t="s">
        <v>214</v>
      </c>
      <c r="H21" s="142"/>
      <c r="I21" s="142"/>
      <c r="J21" s="142"/>
      <c r="K21" s="142"/>
      <c r="L21" s="142"/>
      <c r="M21" s="142"/>
      <c r="N21" s="142"/>
      <c r="O21" s="142"/>
      <c r="P21" s="142"/>
      <c r="Q21" s="142"/>
    </row>
    <row r="22" spans="1:17" ht="30" customHeight="1" x14ac:dyDescent="0.25">
      <c r="A22" s="29">
        <v>17</v>
      </c>
      <c r="B22" s="64" t="s">
        <v>177</v>
      </c>
      <c r="C22" s="62" t="s">
        <v>57</v>
      </c>
      <c r="D22" s="63">
        <v>6900000</v>
      </c>
      <c r="E22" s="13">
        <f t="shared" si="0"/>
        <v>61</v>
      </c>
      <c r="F22" s="77">
        <v>4500000</v>
      </c>
      <c r="G22" s="2"/>
      <c r="H22" s="142">
        <v>10</v>
      </c>
      <c r="I22" s="142"/>
      <c r="J22" s="142">
        <v>37</v>
      </c>
      <c r="K22" s="142"/>
      <c r="L22" s="142">
        <v>3</v>
      </c>
      <c r="M22" s="142"/>
      <c r="N22" s="142">
        <v>5</v>
      </c>
      <c r="O22" s="142"/>
      <c r="P22" s="142">
        <v>6</v>
      </c>
      <c r="Q22" s="142"/>
    </row>
    <row r="23" spans="1:17" ht="30" customHeight="1" x14ac:dyDescent="0.25">
      <c r="A23" s="30"/>
      <c r="B23" s="176" t="s">
        <v>8</v>
      </c>
      <c r="C23" s="176"/>
      <c r="D23" s="73">
        <f>SUM(D6:D22)</f>
        <v>272038900</v>
      </c>
      <c r="E23" s="14" t="s">
        <v>9</v>
      </c>
      <c r="F23" s="16">
        <f>SUM(F6:F22)</f>
        <v>136500000</v>
      </c>
      <c r="G23" s="16"/>
      <c r="H23" s="143"/>
      <c r="I23" s="143"/>
      <c r="J23" s="143"/>
      <c r="K23" s="143"/>
      <c r="L23" s="143"/>
      <c r="M23" s="143"/>
      <c r="N23" s="143"/>
      <c r="O23" s="143"/>
      <c r="P23" s="143"/>
      <c r="Q23" s="143"/>
    </row>
  </sheetData>
  <mergeCells count="100">
    <mergeCell ref="P23:Q23"/>
    <mergeCell ref="H22:I22"/>
    <mergeCell ref="J22:K22"/>
    <mergeCell ref="L22:M22"/>
    <mergeCell ref="N22:O22"/>
    <mergeCell ref="P22:Q22"/>
    <mergeCell ref="B23:C23"/>
    <mergeCell ref="H23:I23"/>
    <mergeCell ref="J23:K23"/>
    <mergeCell ref="L23:M23"/>
    <mergeCell ref="N23:O23"/>
    <mergeCell ref="H20:I20"/>
    <mergeCell ref="J20:K20"/>
    <mergeCell ref="L20:M20"/>
    <mergeCell ref="N20:O20"/>
    <mergeCell ref="P20:Q20"/>
    <mergeCell ref="H21:I21"/>
    <mergeCell ref="J21:K21"/>
    <mergeCell ref="L21:M21"/>
    <mergeCell ref="N21:O21"/>
    <mergeCell ref="P21:Q21"/>
    <mergeCell ref="H18:I18"/>
    <mergeCell ref="J18:K18"/>
    <mergeCell ref="L18:M18"/>
    <mergeCell ref="N18:O18"/>
    <mergeCell ref="P18:Q18"/>
    <mergeCell ref="H19:I19"/>
    <mergeCell ref="J19:K19"/>
    <mergeCell ref="L19:M19"/>
    <mergeCell ref="N19:O19"/>
    <mergeCell ref="P19:Q19"/>
    <mergeCell ref="H16:I16"/>
    <mergeCell ref="J16:K16"/>
    <mergeCell ref="L16:M16"/>
    <mergeCell ref="N16:O16"/>
    <mergeCell ref="P16:Q16"/>
    <mergeCell ref="H17:I17"/>
    <mergeCell ref="J17:K17"/>
    <mergeCell ref="L17:M17"/>
    <mergeCell ref="N17:O17"/>
    <mergeCell ref="P17:Q17"/>
    <mergeCell ref="H14:I14"/>
    <mergeCell ref="J14:K14"/>
    <mergeCell ref="L14:M14"/>
    <mergeCell ref="N14:O14"/>
    <mergeCell ref="P14:Q14"/>
    <mergeCell ref="H15:I15"/>
    <mergeCell ref="J15:K15"/>
    <mergeCell ref="L15:M15"/>
    <mergeCell ref="N15:O15"/>
    <mergeCell ref="P15:Q15"/>
    <mergeCell ref="H12:I12"/>
    <mergeCell ref="J12:K12"/>
    <mergeCell ref="L12:M12"/>
    <mergeCell ref="N12:O12"/>
    <mergeCell ref="P12:Q12"/>
    <mergeCell ref="H13:I13"/>
    <mergeCell ref="J13:K13"/>
    <mergeCell ref="L13:M13"/>
    <mergeCell ref="N13:O13"/>
    <mergeCell ref="P13:Q13"/>
    <mergeCell ref="H10:I10"/>
    <mergeCell ref="J10:K10"/>
    <mergeCell ref="L10:M10"/>
    <mergeCell ref="N10:O10"/>
    <mergeCell ref="P10:Q10"/>
    <mergeCell ref="H11:I11"/>
    <mergeCell ref="J11:K11"/>
    <mergeCell ref="L11:M11"/>
    <mergeCell ref="N11:O11"/>
    <mergeCell ref="P11:Q11"/>
    <mergeCell ref="H8:I8"/>
    <mergeCell ref="J8:K8"/>
    <mergeCell ref="L8:M8"/>
    <mergeCell ref="N8:O8"/>
    <mergeCell ref="P8:Q8"/>
    <mergeCell ref="H9:I9"/>
    <mergeCell ref="J9:K9"/>
    <mergeCell ref="L9:M9"/>
    <mergeCell ref="N9:O9"/>
    <mergeCell ref="P9:Q9"/>
    <mergeCell ref="H6:I6"/>
    <mergeCell ref="J6:K6"/>
    <mergeCell ref="L6:M6"/>
    <mergeCell ref="N6:O6"/>
    <mergeCell ref="P6:Q6"/>
    <mergeCell ref="H7:I7"/>
    <mergeCell ref="J7:K7"/>
    <mergeCell ref="L7:M7"/>
    <mergeCell ref="N7:O7"/>
    <mergeCell ref="P7:Q7"/>
    <mergeCell ref="P1:Q5"/>
    <mergeCell ref="A2:B2"/>
    <mergeCell ref="B3:C3"/>
    <mergeCell ref="A5:G5"/>
    <mergeCell ref="B1:D1"/>
    <mergeCell ref="H1:I5"/>
    <mergeCell ref="J1:K5"/>
    <mergeCell ref="L1:M5"/>
    <mergeCell ref="N1:O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G24"/>
  <sheetViews>
    <sheetView tabSelected="1" zoomScale="70" zoomScaleNormal="70" workbookViewId="0">
      <selection sqref="A1:G1"/>
    </sheetView>
  </sheetViews>
  <sheetFormatPr defaultRowHeight="15" x14ac:dyDescent="0.25"/>
  <cols>
    <col min="1" max="2" width="37.42578125" style="124" bestFit="1" customWidth="1"/>
    <col min="3" max="3" width="47.28515625" style="124" customWidth="1"/>
    <col min="4" max="4" width="97.28515625" style="124" customWidth="1"/>
    <col min="5" max="5" width="60.42578125" style="124" customWidth="1"/>
    <col min="6" max="6" width="59.28515625" style="124" customWidth="1"/>
    <col min="7" max="7" width="69.28515625" style="124" customWidth="1"/>
    <col min="8" max="16384" width="9.140625" style="124"/>
  </cols>
  <sheetData>
    <row r="1" spans="1:7" ht="97.5" customHeight="1" thickBot="1" x14ac:dyDescent="0.3">
      <c r="A1" s="184" t="s">
        <v>256</v>
      </c>
      <c r="B1" s="185"/>
      <c r="C1" s="185"/>
      <c r="D1" s="185"/>
      <c r="E1" s="185"/>
      <c r="F1" s="185"/>
      <c r="G1" s="185"/>
    </row>
    <row r="2" spans="1:7" ht="90" customHeight="1" x14ac:dyDescent="0.25">
      <c r="A2" s="163"/>
      <c r="B2" s="164"/>
      <c r="C2" s="141" t="s">
        <v>257</v>
      </c>
      <c r="D2" s="140" t="s">
        <v>258</v>
      </c>
      <c r="E2" s="141" t="s">
        <v>259</v>
      </c>
      <c r="F2" s="141" t="s">
        <v>260</v>
      </c>
      <c r="G2" s="141" t="s">
        <v>261</v>
      </c>
    </row>
    <row r="3" spans="1:7" ht="105" customHeight="1" x14ac:dyDescent="0.25">
      <c r="A3" s="169" t="s">
        <v>6</v>
      </c>
      <c r="B3" s="170"/>
      <c r="C3" s="140"/>
      <c r="D3" s="140"/>
      <c r="E3" s="141"/>
      <c r="F3" s="140"/>
      <c r="G3" s="140"/>
    </row>
    <row r="4" spans="1:7" ht="102.75" customHeight="1" x14ac:dyDescent="0.25">
      <c r="A4" s="186" t="s">
        <v>275</v>
      </c>
      <c r="B4" s="187"/>
      <c r="C4" s="140"/>
      <c r="D4" s="140"/>
      <c r="E4" s="141"/>
      <c r="F4" s="140"/>
      <c r="G4" s="140"/>
    </row>
    <row r="5" spans="1:7" s="126" customFormat="1" ht="31.5" x14ac:dyDescent="0.25">
      <c r="A5" s="127" t="s">
        <v>69</v>
      </c>
      <c r="B5" s="125">
        <v>77.199999999999989</v>
      </c>
      <c r="C5" s="116">
        <v>8.6</v>
      </c>
      <c r="D5" s="116">
        <v>39.799999999999997</v>
      </c>
      <c r="E5" s="116">
        <v>10.4</v>
      </c>
      <c r="F5" s="116">
        <v>8.8000000000000007</v>
      </c>
      <c r="G5" s="116">
        <v>9.6</v>
      </c>
    </row>
    <row r="6" spans="1:7" s="126" customFormat="1" ht="31.5" x14ac:dyDescent="0.25">
      <c r="A6" s="127" t="s">
        <v>68</v>
      </c>
      <c r="B6" s="125">
        <v>82.8</v>
      </c>
      <c r="C6" s="116">
        <v>8.8000000000000007</v>
      </c>
      <c r="D6" s="116">
        <v>40</v>
      </c>
      <c r="E6" s="116">
        <v>12.2</v>
      </c>
      <c r="F6" s="116">
        <v>10.8</v>
      </c>
      <c r="G6" s="116">
        <v>11</v>
      </c>
    </row>
    <row r="7" spans="1:7" ht="24" customHeight="1" x14ac:dyDescent="0.25">
      <c r="A7" s="182" t="s">
        <v>276</v>
      </c>
      <c r="B7" s="183"/>
      <c r="C7" s="117"/>
      <c r="D7" s="117"/>
      <c r="E7" s="117"/>
      <c r="F7" s="117"/>
      <c r="G7" s="117"/>
    </row>
    <row r="8" spans="1:7" ht="15.75" x14ac:dyDescent="0.25">
      <c r="A8" s="127" t="s">
        <v>186</v>
      </c>
      <c r="B8" s="125">
        <v>44</v>
      </c>
      <c r="C8" s="116">
        <v>6.25</v>
      </c>
      <c r="D8" s="116">
        <v>17.5</v>
      </c>
      <c r="E8" s="116">
        <v>5.75</v>
      </c>
      <c r="F8" s="116">
        <v>7.25</v>
      </c>
      <c r="G8" s="116">
        <v>7.25</v>
      </c>
    </row>
    <row r="9" spans="1:7" ht="15.75" x14ac:dyDescent="0.25">
      <c r="A9" s="127" t="s">
        <v>184</v>
      </c>
      <c r="B9" s="125">
        <v>45.5</v>
      </c>
      <c r="C9" s="116">
        <v>5.5</v>
      </c>
      <c r="D9" s="116">
        <v>21.75</v>
      </c>
      <c r="E9" s="116">
        <v>3.75</v>
      </c>
      <c r="F9" s="116">
        <v>6</v>
      </c>
      <c r="G9" s="116">
        <v>8.5</v>
      </c>
    </row>
    <row r="10" spans="1:7" ht="31.5" x14ac:dyDescent="0.25">
      <c r="A10" s="127" t="s">
        <v>70</v>
      </c>
      <c r="B10" s="125">
        <v>46.75</v>
      </c>
      <c r="C10" s="116">
        <v>7.25</v>
      </c>
      <c r="D10" s="116">
        <v>22.25</v>
      </c>
      <c r="E10" s="116">
        <v>5.75</v>
      </c>
      <c r="F10" s="116">
        <v>4.25</v>
      </c>
      <c r="G10" s="116">
        <v>7.25</v>
      </c>
    </row>
    <row r="11" spans="1:7" ht="31.5" x14ac:dyDescent="0.25">
      <c r="A11" s="127" t="s">
        <v>73</v>
      </c>
      <c r="B11" s="125">
        <v>89</v>
      </c>
      <c r="C11" s="116">
        <v>9.25</v>
      </c>
      <c r="D11" s="116">
        <v>45</v>
      </c>
      <c r="E11" s="116">
        <v>12.75</v>
      </c>
      <c r="F11" s="116">
        <v>10.75</v>
      </c>
      <c r="G11" s="116">
        <v>11.25</v>
      </c>
    </row>
    <row r="12" spans="1:7" ht="31.5" x14ac:dyDescent="0.25">
      <c r="A12" s="127" t="s">
        <v>181</v>
      </c>
      <c r="B12" s="125">
        <v>90.75</v>
      </c>
      <c r="C12" s="116">
        <v>9.5</v>
      </c>
      <c r="D12" s="116">
        <v>46.25</v>
      </c>
      <c r="E12" s="116">
        <v>13</v>
      </c>
      <c r="F12" s="116">
        <v>11</v>
      </c>
      <c r="G12" s="116">
        <v>11</v>
      </c>
    </row>
    <row r="13" spans="1:7" ht="15.75" x14ac:dyDescent="0.25">
      <c r="A13" s="127" t="s">
        <v>71</v>
      </c>
      <c r="B13" s="125">
        <v>91</v>
      </c>
      <c r="C13" s="116">
        <v>9.75</v>
      </c>
      <c r="D13" s="116">
        <v>45.5</v>
      </c>
      <c r="E13" s="116">
        <v>13.75</v>
      </c>
      <c r="F13" s="116">
        <v>10.75</v>
      </c>
      <c r="G13" s="116">
        <v>11.25</v>
      </c>
    </row>
    <row r="14" spans="1:7" ht="32.25" customHeight="1" x14ac:dyDescent="0.25">
      <c r="A14" s="182" t="s">
        <v>277</v>
      </c>
      <c r="B14" s="183"/>
      <c r="C14" s="118"/>
      <c r="D14" s="118"/>
      <c r="E14" s="118"/>
      <c r="F14" s="118"/>
      <c r="G14" s="118"/>
    </row>
    <row r="15" spans="1:7" s="126" customFormat="1" ht="31.5" x14ac:dyDescent="0.25">
      <c r="A15" s="127" t="s">
        <v>193</v>
      </c>
      <c r="B15" s="125">
        <v>0</v>
      </c>
      <c r="C15" s="116">
        <v>0</v>
      </c>
      <c r="D15" s="116">
        <v>0</v>
      </c>
      <c r="E15" s="116">
        <v>0</v>
      </c>
      <c r="F15" s="116">
        <v>0</v>
      </c>
      <c r="G15" s="116">
        <v>0</v>
      </c>
    </row>
    <row r="16" spans="1:7" s="126" customFormat="1" ht="31.5" x14ac:dyDescent="0.25">
      <c r="A16" s="127" t="s">
        <v>190</v>
      </c>
      <c r="B16" s="125">
        <v>34.666666666666671</v>
      </c>
      <c r="C16" s="116">
        <v>5.666666666666667</v>
      </c>
      <c r="D16" s="116">
        <v>13.333333333333334</v>
      </c>
      <c r="E16" s="116">
        <v>5.666666666666667</v>
      </c>
      <c r="F16" s="116">
        <v>5</v>
      </c>
      <c r="G16" s="116">
        <v>5</v>
      </c>
    </row>
    <row r="17" spans="1:7" s="126" customFormat="1" ht="31.5" x14ac:dyDescent="0.25">
      <c r="A17" s="127" t="s">
        <v>195</v>
      </c>
      <c r="B17" s="125">
        <v>75.5</v>
      </c>
      <c r="C17" s="116">
        <v>10</v>
      </c>
      <c r="D17" s="116">
        <v>40</v>
      </c>
      <c r="E17" s="116">
        <v>9.5</v>
      </c>
      <c r="F17" s="116">
        <v>8</v>
      </c>
      <c r="G17" s="116">
        <v>8</v>
      </c>
    </row>
    <row r="18" spans="1:7" s="126" customFormat="1" ht="15.75" x14ac:dyDescent="0.25">
      <c r="A18" s="127" t="s">
        <v>74</v>
      </c>
      <c r="B18" s="125">
        <v>83</v>
      </c>
      <c r="C18" s="116">
        <v>8.75</v>
      </c>
      <c r="D18" s="116">
        <v>42.75</v>
      </c>
      <c r="E18" s="116">
        <v>11</v>
      </c>
      <c r="F18" s="116">
        <v>10.5</v>
      </c>
      <c r="G18" s="116">
        <v>10</v>
      </c>
    </row>
    <row r="19" spans="1:7" ht="15.75" x14ac:dyDescent="0.25">
      <c r="A19" s="182" t="s">
        <v>278</v>
      </c>
      <c r="B19" s="183"/>
      <c r="C19" s="118"/>
      <c r="D19" s="118"/>
      <c r="E19" s="118"/>
      <c r="F19" s="118"/>
      <c r="G19" s="118"/>
    </row>
    <row r="20" spans="1:7" s="126" customFormat="1" ht="15.75" x14ac:dyDescent="0.25">
      <c r="A20" s="127" t="s">
        <v>75</v>
      </c>
      <c r="B20" s="125">
        <v>36.75</v>
      </c>
      <c r="C20" s="116">
        <v>7</v>
      </c>
      <c r="D20" s="116">
        <v>17.5</v>
      </c>
      <c r="E20" s="116">
        <v>3.25</v>
      </c>
      <c r="F20" s="116">
        <v>4.25</v>
      </c>
      <c r="G20" s="116">
        <v>4.75</v>
      </c>
    </row>
    <row r="21" spans="1:7" s="126" customFormat="1" ht="47.25" x14ac:dyDescent="0.25">
      <c r="A21" s="127" t="s">
        <v>200</v>
      </c>
      <c r="B21" s="125">
        <v>47.25</v>
      </c>
      <c r="C21" s="116">
        <v>7.25</v>
      </c>
      <c r="D21" s="116">
        <v>21</v>
      </c>
      <c r="E21" s="116">
        <v>7.25</v>
      </c>
      <c r="F21" s="116">
        <v>5.75</v>
      </c>
      <c r="G21" s="116">
        <v>6</v>
      </c>
    </row>
    <row r="22" spans="1:7" s="126" customFormat="1" ht="15.75" x14ac:dyDescent="0.25">
      <c r="A22" s="127" t="s">
        <v>76</v>
      </c>
      <c r="B22" s="125">
        <v>60</v>
      </c>
      <c r="C22" s="116">
        <v>8</v>
      </c>
      <c r="D22" s="116">
        <v>30.5</v>
      </c>
      <c r="E22" s="116">
        <v>7.5</v>
      </c>
      <c r="F22" s="116">
        <v>6.5</v>
      </c>
      <c r="G22" s="116">
        <v>7.5</v>
      </c>
    </row>
    <row r="23" spans="1:7" s="126" customFormat="1" ht="15.75" x14ac:dyDescent="0.25">
      <c r="A23" s="127" t="s">
        <v>78</v>
      </c>
      <c r="B23" s="125">
        <v>84.916666666666657</v>
      </c>
      <c r="C23" s="116">
        <v>7.666666666666667</v>
      </c>
      <c r="D23" s="116">
        <v>44.75</v>
      </c>
      <c r="E23" s="116">
        <v>12.75</v>
      </c>
      <c r="F23" s="116">
        <v>10</v>
      </c>
      <c r="G23" s="116">
        <v>9.75</v>
      </c>
    </row>
    <row r="24" spans="1:7" s="126" customFormat="1" ht="31.5" x14ac:dyDescent="0.25">
      <c r="A24" s="127" t="s">
        <v>77</v>
      </c>
      <c r="B24" s="125">
        <v>91.75</v>
      </c>
      <c r="C24" s="116">
        <v>9.75</v>
      </c>
      <c r="D24" s="116">
        <v>48.25</v>
      </c>
      <c r="E24" s="116">
        <v>12</v>
      </c>
      <c r="F24" s="116">
        <v>10.75</v>
      </c>
      <c r="G24" s="116">
        <v>11</v>
      </c>
    </row>
  </sheetData>
  <sheetProtection algorithmName="SHA-512" hashValue="d65jZd8guZcSXoH7UToUb7BDgKXVJPMEeqCp+N1tNKcXD6Ojt3TPu0Yl6WG/LnUvdNWvEEzPAI8f+SHAzfSedw==" saltValue="fnGvPyZruRtZJ8tagLNDpw==" spinCount="100000" sheet="1" formatCells="0" formatColumns="0" formatRows="0" insertColumns="0" insertRows="0" insertHyperlinks="0" deleteColumns="0" deleteRows="0" sort="0" autoFilter="0" pivotTables="0"/>
  <sortState ref="A20:G24">
    <sortCondition ref="B20:B24"/>
  </sortState>
  <mergeCells count="12">
    <mergeCell ref="A7:B7"/>
    <mergeCell ref="A14:B14"/>
    <mergeCell ref="A19:B19"/>
    <mergeCell ref="A1:G1"/>
    <mergeCell ref="G2:G4"/>
    <mergeCell ref="C2:C4"/>
    <mergeCell ref="D2:D4"/>
    <mergeCell ref="E2:E4"/>
    <mergeCell ref="F2:F4"/>
    <mergeCell ref="A4:B4"/>
    <mergeCell ref="A3:B3"/>
    <mergeCell ref="A2:B2"/>
  </mergeCells>
  <pageMargins left="0.70866141732283472" right="0.70866141732283472" top="0.74803149606299213" bottom="0.74803149606299213" header="0.31496062992125984" footer="0.31496062992125984"/>
  <pageSetup paperSize="8"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topLeftCell="A34" workbookViewId="0">
      <selection activeCell="G9" sqref="G9"/>
    </sheetView>
  </sheetViews>
  <sheetFormatPr defaultColWidth="10.7109375" defaultRowHeight="30" customHeight="1" x14ac:dyDescent="0.25"/>
  <cols>
    <col min="2" max="2" width="26.140625" customWidth="1"/>
    <col min="3" max="3" width="23.140625" customWidth="1"/>
    <col min="4" max="4" width="19.28515625" bestFit="1" customWidth="1"/>
    <col min="6" max="6" width="15.42578125" customWidth="1"/>
    <col min="7" max="7" width="45" bestFit="1" customWidth="1"/>
    <col min="11" max="11" width="26.28515625" customWidth="1"/>
    <col min="13" max="13" width="16.5703125" customWidth="1"/>
    <col min="15" max="15" width="14.7109375" customWidth="1"/>
    <col min="17" max="17" width="18.140625" customWidth="1"/>
  </cols>
  <sheetData>
    <row r="1" spans="1:17" ht="30" customHeight="1" x14ac:dyDescent="0.25">
      <c r="A1" s="65"/>
      <c r="B1" s="144" t="s">
        <v>10</v>
      </c>
      <c r="C1" s="144"/>
      <c r="D1" s="144"/>
      <c r="E1" s="2"/>
      <c r="F1" s="2"/>
      <c r="G1" s="2"/>
      <c r="H1" s="145" t="s">
        <v>11</v>
      </c>
      <c r="I1" s="146"/>
      <c r="J1" s="146" t="s">
        <v>12</v>
      </c>
      <c r="K1" s="146"/>
      <c r="L1" s="145" t="s">
        <v>13</v>
      </c>
      <c r="M1" s="145"/>
      <c r="N1" s="145" t="s">
        <v>205</v>
      </c>
      <c r="O1" s="146"/>
      <c r="P1" s="145" t="s">
        <v>202</v>
      </c>
      <c r="Q1" s="146"/>
    </row>
    <row r="2" spans="1:17" ht="30" customHeight="1" x14ac:dyDescent="0.25">
      <c r="A2" s="147" t="s">
        <v>1</v>
      </c>
      <c r="B2" s="147"/>
      <c r="C2" s="70"/>
      <c r="D2" s="36"/>
      <c r="E2" s="24"/>
      <c r="F2" s="2"/>
      <c r="G2" s="2"/>
      <c r="H2" s="146"/>
      <c r="I2" s="146"/>
      <c r="J2" s="146"/>
      <c r="K2" s="146"/>
      <c r="L2" s="145"/>
      <c r="M2" s="145"/>
      <c r="N2" s="146"/>
      <c r="O2" s="146"/>
      <c r="P2" s="146"/>
      <c r="Q2" s="146"/>
    </row>
    <row r="3" spans="1:17" ht="30" customHeight="1" x14ac:dyDescent="0.25">
      <c r="A3" s="37"/>
      <c r="B3" s="148" t="s">
        <v>25</v>
      </c>
      <c r="C3" s="148"/>
      <c r="D3" s="36"/>
      <c r="E3" s="24"/>
      <c r="F3" s="2"/>
      <c r="G3" s="2"/>
      <c r="H3" s="146"/>
      <c r="I3" s="146"/>
      <c r="J3" s="146"/>
      <c r="K3" s="146"/>
      <c r="L3" s="145"/>
      <c r="M3" s="145"/>
      <c r="N3" s="146"/>
      <c r="O3" s="146"/>
      <c r="P3" s="146"/>
      <c r="Q3" s="146"/>
    </row>
    <row r="4" spans="1:17" ht="61.5" customHeight="1" x14ac:dyDescent="0.25">
      <c r="A4" s="38" t="s">
        <v>2</v>
      </c>
      <c r="B4" s="38" t="s">
        <v>3</v>
      </c>
      <c r="C4" s="38" t="s">
        <v>4</v>
      </c>
      <c r="D4" s="39" t="s">
        <v>5</v>
      </c>
      <c r="E4" s="40" t="s">
        <v>6</v>
      </c>
      <c r="F4" s="8" t="s">
        <v>82</v>
      </c>
      <c r="G4" s="8" t="s">
        <v>7</v>
      </c>
      <c r="H4" s="146"/>
      <c r="I4" s="146"/>
      <c r="J4" s="146"/>
      <c r="K4" s="146"/>
      <c r="L4" s="145"/>
      <c r="M4" s="145"/>
      <c r="N4" s="146"/>
      <c r="O4" s="146"/>
      <c r="P4" s="146"/>
      <c r="Q4" s="146"/>
    </row>
    <row r="5" spans="1:17" ht="30" customHeight="1" x14ac:dyDescent="0.25">
      <c r="A5" s="33"/>
      <c r="B5" s="149" t="s">
        <v>21</v>
      </c>
      <c r="C5" s="149"/>
      <c r="D5" s="149"/>
      <c r="E5" s="149"/>
      <c r="F5" s="149"/>
      <c r="G5" s="149"/>
      <c r="H5" s="146"/>
      <c r="I5" s="146"/>
      <c r="J5" s="146"/>
      <c r="K5" s="146"/>
      <c r="L5" s="145"/>
      <c r="M5" s="145"/>
      <c r="N5" s="146"/>
      <c r="O5" s="146"/>
      <c r="P5" s="146"/>
      <c r="Q5" s="146"/>
    </row>
    <row r="6" spans="1:17" ht="30" customHeight="1" x14ac:dyDescent="0.25">
      <c r="A6" s="37">
        <v>1</v>
      </c>
      <c r="B6" s="64" t="s">
        <v>88</v>
      </c>
      <c r="C6" s="62" t="s">
        <v>26</v>
      </c>
      <c r="D6" s="63">
        <v>25000000</v>
      </c>
      <c r="E6" s="41">
        <f>SUM(H6:Q6)</f>
        <v>81</v>
      </c>
      <c r="F6" s="77">
        <v>13500000</v>
      </c>
      <c r="G6" s="2"/>
      <c r="H6" s="142">
        <v>8</v>
      </c>
      <c r="I6" s="142"/>
      <c r="J6" s="142">
        <v>43</v>
      </c>
      <c r="K6" s="142"/>
      <c r="L6" s="142">
        <v>11</v>
      </c>
      <c r="M6" s="142"/>
      <c r="N6" s="142">
        <v>8</v>
      </c>
      <c r="O6" s="142"/>
      <c r="P6" s="142">
        <v>11</v>
      </c>
      <c r="Q6" s="142"/>
    </row>
    <row r="7" spans="1:17" ht="30" customHeight="1" x14ac:dyDescent="0.25">
      <c r="A7" s="37">
        <v>2</v>
      </c>
      <c r="B7" s="64" t="s">
        <v>89</v>
      </c>
      <c r="C7" s="62" t="s">
        <v>36</v>
      </c>
      <c r="D7" s="63">
        <v>17000000</v>
      </c>
      <c r="E7" s="41">
        <f t="shared" ref="E7:E28" si="0">SUM(H7:Q7)</f>
        <v>84</v>
      </c>
      <c r="F7" s="77">
        <v>10000000</v>
      </c>
      <c r="G7" s="2"/>
      <c r="H7" s="142">
        <v>9</v>
      </c>
      <c r="I7" s="142"/>
      <c r="J7" s="142">
        <v>45</v>
      </c>
      <c r="K7" s="142"/>
      <c r="L7" s="142">
        <v>11</v>
      </c>
      <c r="M7" s="142"/>
      <c r="N7" s="142">
        <v>8</v>
      </c>
      <c r="O7" s="142"/>
      <c r="P7" s="142">
        <v>11</v>
      </c>
      <c r="Q7" s="142"/>
    </row>
    <row r="8" spans="1:17" ht="30" customHeight="1" x14ac:dyDescent="0.25">
      <c r="A8" s="37">
        <v>3</v>
      </c>
      <c r="B8" s="64" t="s">
        <v>90</v>
      </c>
      <c r="C8" s="62" t="s">
        <v>30</v>
      </c>
      <c r="D8" s="63">
        <v>18800000</v>
      </c>
      <c r="E8" s="41">
        <f t="shared" si="0"/>
        <v>0</v>
      </c>
      <c r="F8" s="2">
        <v>0</v>
      </c>
      <c r="G8" s="2" t="s">
        <v>209</v>
      </c>
      <c r="H8" s="142"/>
      <c r="I8" s="142"/>
      <c r="J8" s="142"/>
      <c r="K8" s="142"/>
      <c r="L8" s="142"/>
      <c r="M8" s="142"/>
      <c r="N8" s="142"/>
      <c r="O8" s="142"/>
      <c r="P8" s="142"/>
      <c r="Q8" s="142"/>
    </row>
    <row r="9" spans="1:17" ht="30" customHeight="1" x14ac:dyDescent="0.25">
      <c r="A9" s="37">
        <v>4</v>
      </c>
      <c r="B9" s="64" t="s">
        <v>91</v>
      </c>
      <c r="C9" s="62" t="s">
        <v>92</v>
      </c>
      <c r="D9" s="63">
        <v>3460000</v>
      </c>
      <c r="E9" s="41">
        <f t="shared" si="0"/>
        <v>0</v>
      </c>
      <c r="F9" s="2"/>
      <c r="G9" s="2"/>
      <c r="H9" s="142"/>
      <c r="I9" s="142"/>
      <c r="J9" s="142"/>
      <c r="K9" s="142"/>
      <c r="L9" s="142"/>
      <c r="M9" s="142"/>
      <c r="N9" s="142"/>
      <c r="O9" s="142"/>
      <c r="P9" s="142"/>
      <c r="Q9" s="142"/>
    </row>
    <row r="10" spans="1:17" ht="32.1" customHeight="1" x14ac:dyDescent="0.25">
      <c r="A10" s="37">
        <v>5</v>
      </c>
      <c r="B10" s="64" t="s">
        <v>93</v>
      </c>
      <c r="C10" s="62" t="s">
        <v>29</v>
      </c>
      <c r="D10" s="63">
        <v>35000000</v>
      </c>
      <c r="E10" s="41">
        <f t="shared" si="0"/>
        <v>80</v>
      </c>
      <c r="F10" s="77">
        <v>28000000</v>
      </c>
      <c r="G10" s="2"/>
      <c r="H10" s="142">
        <v>10</v>
      </c>
      <c r="I10" s="142"/>
      <c r="J10" s="142">
        <v>43</v>
      </c>
      <c r="K10" s="142"/>
      <c r="L10" s="142">
        <v>10</v>
      </c>
      <c r="M10" s="142"/>
      <c r="N10" s="142">
        <v>8</v>
      </c>
      <c r="O10" s="142"/>
      <c r="P10" s="142">
        <v>9</v>
      </c>
      <c r="Q10" s="142"/>
    </row>
    <row r="11" spans="1:17" ht="30" customHeight="1" x14ac:dyDescent="0.25">
      <c r="A11" s="37">
        <v>6</v>
      </c>
      <c r="B11" s="64" t="s">
        <v>94</v>
      </c>
      <c r="C11" s="62" t="s">
        <v>28</v>
      </c>
      <c r="D11" s="63">
        <v>3000000</v>
      </c>
      <c r="E11" s="41">
        <f t="shared" si="0"/>
        <v>74</v>
      </c>
      <c r="F11" s="77">
        <v>3000000</v>
      </c>
      <c r="G11" s="2" t="s">
        <v>209</v>
      </c>
      <c r="H11" s="142">
        <v>10</v>
      </c>
      <c r="I11" s="142"/>
      <c r="J11" s="142">
        <v>35</v>
      </c>
      <c r="K11" s="142"/>
      <c r="L11" s="142">
        <v>10</v>
      </c>
      <c r="M11" s="142"/>
      <c r="N11" s="142">
        <v>8</v>
      </c>
      <c r="O11" s="142"/>
      <c r="P11" s="142">
        <v>11</v>
      </c>
      <c r="Q11" s="142"/>
    </row>
    <row r="12" spans="1:17" ht="30" customHeight="1" x14ac:dyDescent="0.25">
      <c r="A12" s="37">
        <v>7</v>
      </c>
      <c r="B12" s="64" t="s">
        <v>95</v>
      </c>
      <c r="C12" s="62" t="s">
        <v>27</v>
      </c>
      <c r="D12" s="63">
        <v>26875120</v>
      </c>
      <c r="E12" s="41">
        <f t="shared" si="0"/>
        <v>82</v>
      </c>
      <c r="F12" s="77">
        <v>10000000</v>
      </c>
      <c r="G12" s="2"/>
      <c r="H12" s="142">
        <v>9</v>
      </c>
      <c r="I12" s="142"/>
      <c r="J12" s="142">
        <v>44</v>
      </c>
      <c r="K12" s="142"/>
      <c r="L12" s="142">
        <v>9</v>
      </c>
      <c r="M12" s="142"/>
      <c r="N12" s="142">
        <v>9</v>
      </c>
      <c r="O12" s="142"/>
      <c r="P12" s="142">
        <v>11</v>
      </c>
      <c r="Q12" s="142"/>
    </row>
    <row r="13" spans="1:17" ht="30" customHeight="1" x14ac:dyDescent="0.25">
      <c r="A13" s="37">
        <v>8</v>
      </c>
      <c r="B13" s="64" t="s">
        <v>96</v>
      </c>
      <c r="C13" s="62" t="s">
        <v>97</v>
      </c>
      <c r="D13" s="63">
        <v>10000000</v>
      </c>
      <c r="E13" s="41">
        <f t="shared" si="0"/>
        <v>48</v>
      </c>
      <c r="F13" s="2"/>
      <c r="G13" s="2" t="s">
        <v>210</v>
      </c>
      <c r="H13" s="142">
        <v>7</v>
      </c>
      <c r="I13" s="142"/>
      <c r="J13" s="142">
        <v>22</v>
      </c>
      <c r="K13" s="142"/>
      <c r="L13" s="142">
        <v>8</v>
      </c>
      <c r="M13" s="142"/>
      <c r="N13" s="142">
        <v>5</v>
      </c>
      <c r="O13" s="142"/>
      <c r="P13" s="142">
        <v>6</v>
      </c>
      <c r="Q13" s="142"/>
    </row>
    <row r="14" spans="1:17" ht="30" customHeight="1" x14ac:dyDescent="0.25">
      <c r="A14" s="37">
        <v>9</v>
      </c>
      <c r="B14" s="64" t="s">
        <v>98</v>
      </c>
      <c r="C14" s="62" t="s">
        <v>31</v>
      </c>
      <c r="D14" s="63">
        <v>9940000</v>
      </c>
      <c r="E14" s="41">
        <f t="shared" si="0"/>
        <v>89</v>
      </c>
      <c r="F14" s="77">
        <v>7000000</v>
      </c>
      <c r="G14" s="2"/>
      <c r="H14" s="142">
        <v>9</v>
      </c>
      <c r="I14" s="142"/>
      <c r="J14" s="142">
        <v>47</v>
      </c>
      <c r="K14" s="142"/>
      <c r="L14" s="142">
        <v>10</v>
      </c>
      <c r="M14" s="142"/>
      <c r="N14" s="142">
        <v>11</v>
      </c>
      <c r="O14" s="142"/>
      <c r="P14" s="142">
        <v>12</v>
      </c>
      <c r="Q14" s="142"/>
    </row>
    <row r="15" spans="1:17" ht="30" customHeight="1" x14ac:dyDescent="0.25">
      <c r="A15" s="37">
        <v>10</v>
      </c>
      <c r="B15" s="64" t="s">
        <v>99</v>
      </c>
      <c r="C15" s="62" t="s">
        <v>32</v>
      </c>
      <c r="D15" s="63">
        <v>21910000</v>
      </c>
      <c r="E15" s="41">
        <f t="shared" si="0"/>
        <v>81</v>
      </c>
      <c r="F15" s="77">
        <v>9000000</v>
      </c>
      <c r="G15" s="2"/>
      <c r="H15" s="142">
        <v>9</v>
      </c>
      <c r="I15" s="142"/>
      <c r="J15" s="142">
        <v>40</v>
      </c>
      <c r="K15" s="142"/>
      <c r="L15" s="142">
        <v>13</v>
      </c>
      <c r="M15" s="142"/>
      <c r="N15" s="142">
        <v>10</v>
      </c>
      <c r="O15" s="142"/>
      <c r="P15" s="142">
        <v>9</v>
      </c>
      <c r="Q15" s="142"/>
    </row>
    <row r="16" spans="1:17" ht="30" customHeight="1" x14ac:dyDescent="0.25">
      <c r="A16" s="37">
        <v>11</v>
      </c>
      <c r="B16" s="64" t="s">
        <v>100</v>
      </c>
      <c r="C16" s="62" t="s">
        <v>101</v>
      </c>
      <c r="D16" s="63">
        <v>16512000</v>
      </c>
      <c r="E16" s="41">
        <f t="shared" si="0"/>
        <v>0</v>
      </c>
      <c r="F16" s="2">
        <v>0</v>
      </c>
      <c r="G16" s="2" t="s">
        <v>211</v>
      </c>
      <c r="H16" s="142"/>
      <c r="I16" s="142"/>
      <c r="J16" s="142"/>
      <c r="K16" s="142"/>
      <c r="L16" s="142"/>
      <c r="M16" s="142"/>
      <c r="N16" s="142"/>
      <c r="O16" s="142"/>
      <c r="P16" s="142"/>
      <c r="Q16" s="142"/>
    </row>
    <row r="17" spans="1:17" ht="30" customHeight="1" x14ac:dyDescent="0.25">
      <c r="A17" s="37">
        <v>12</v>
      </c>
      <c r="B17" s="64" t="s">
        <v>102</v>
      </c>
      <c r="C17" s="62" t="s">
        <v>103</v>
      </c>
      <c r="D17" s="63">
        <v>34927522</v>
      </c>
      <c r="E17" s="41">
        <f t="shared" si="0"/>
        <v>32</v>
      </c>
      <c r="F17" s="2">
        <v>0</v>
      </c>
      <c r="G17" s="2"/>
      <c r="H17" s="142">
        <v>8</v>
      </c>
      <c r="I17" s="142"/>
      <c r="J17" s="142">
        <v>10</v>
      </c>
      <c r="K17" s="142"/>
      <c r="L17" s="142">
        <v>2</v>
      </c>
      <c r="M17" s="142"/>
      <c r="N17" s="142">
        <v>10</v>
      </c>
      <c r="O17" s="142"/>
      <c r="P17" s="142">
        <v>2</v>
      </c>
      <c r="Q17" s="142"/>
    </row>
    <row r="18" spans="1:17" ht="30" customHeight="1" x14ac:dyDescent="0.25">
      <c r="A18" s="37">
        <v>13</v>
      </c>
      <c r="B18" s="64" t="s">
        <v>104</v>
      </c>
      <c r="C18" s="62" t="s">
        <v>37</v>
      </c>
      <c r="D18" s="63">
        <v>9660220</v>
      </c>
      <c r="E18" s="41">
        <f>SUM(H18:Q18)</f>
        <v>79</v>
      </c>
      <c r="F18" s="2">
        <v>0</v>
      </c>
      <c r="G18" s="78" t="s">
        <v>212</v>
      </c>
      <c r="H18" s="142">
        <v>10</v>
      </c>
      <c r="I18" s="142"/>
      <c r="J18" s="142">
        <v>40</v>
      </c>
      <c r="K18" s="142"/>
      <c r="L18" s="142">
        <v>13</v>
      </c>
      <c r="M18" s="142"/>
      <c r="N18" s="142">
        <v>10</v>
      </c>
      <c r="O18" s="142"/>
      <c r="P18" s="142">
        <v>6</v>
      </c>
      <c r="Q18" s="142"/>
    </row>
    <row r="19" spans="1:17" ht="30" customHeight="1" x14ac:dyDescent="0.25">
      <c r="A19" s="37">
        <v>14</v>
      </c>
      <c r="B19" s="64" t="s">
        <v>105</v>
      </c>
      <c r="C19" s="62" t="s">
        <v>34</v>
      </c>
      <c r="D19" s="63">
        <v>35000000</v>
      </c>
      <c r="E19" s="41">
        <f t="shared" si="0"/>
        <v>75</v>
      </c>
      <c r="F19" s="77">
        <v>23000000</v>
      </c>
      <c r="G19" s="2"/>
      <c r="H19" s="142">
        <v>8</v>
      </c>
      <c r="I19" s="142"/>
      <c r="J19" s="142">
        <v>40</v>
      </c>
      <c r="K19" s="142"/>
      <c r="L19" s="142">
        <v>8</v>
      </c>
      <c r="M19" s="142"/>
      <c r="N19" s="142">
        <v>8</v>
      </c>
      <c r="O19" s="142"/>
      <c r="P19" s="142">
        <v>11</v>
      </c>
      <c r="Q19" s="142"/>
    </row>
    <row r="20" spans="1:17" ht="30" customHeight="1" x14ac:dyDescent="0.25">
      <c r="A20" s="37">
        <v>15</v>
      </c>
      <c r="B20" s="64" t="s">
        <v>106</v>
      </c>
      <c r="C20" s="62" t="s">
        <v>40</v>
      </c>
      <c r="D20" s="63">
        <v>15747000</v>
      </c>
      <c r="E20" s="41">
        <f t="shared" si="0"/>
        <v>73</v>
      </c>
      <c r="F20" s="77">
        <v>7000000</v>
      </c>
      <c r="G20" s="2"/>
      <c r="H20" s="142">
        <v>8</v>
      </c>
      <c r="I20" s="142"/>
      <c r="J20" s="142">
        <v>35</v>
      </c>
      <c r="K20" s="142"/>
      <c r="L20" s="142">
        <v>14</v>
      </c>
      <c r="M20" s="142"/>
      <c r="N20" s="142">
        <v>8</v>
      </c>
      <c r="O20" s="142"/>
      <c r="P20" s="142">
        <v>8</v>
      </c>
      <c r="Q20" s="142"/>
    </row>
    <row r="21" spans="1:17" ht="75" customHeight="1" x14ac:dyDescent="0.25">
      <c r="A21" s="37">
        <v>16</v>
      </c>
      <c r="B21" s="64" t="s">
        <v>107</v>
      </c>
      <c r="C21" s="62" t="s">
        <v>108</v>
      </c>
      <c r="D21" s="63">
        <v>5000000</v>
      </c>
      <c r="E21" s="41">
        <f t="shared" si="0"/>
        <v>28</v>
      </c>
      <c r="F21" s="2">
        <v>0</v>
      </c>
      <c r="G21" s="2"/>
      <c r="H21" s="142">
        <v>5</v>
      </c>
      <c r="I21" s="142"/>
      <c r="J21" s="142">
        <v>10</v>
      </c>
      <c r="K21" s="142"/>
      <c r="L21" s="142">
        <v>4</v>
      </c>
      <c r="M21" s="142"/>
      <c r="N21" s="142">
        <v>6</v>
      </c>
      <c r="O21" s="142"/>
      <c r="P21" s="142">
        <v>3</v>
      </c>
      <c r="Q21" s="142"/>
    </row>
    <row r="22" spans="1:17" ht="30" customHeight="1" x14ac:dyDescent="0.25">
      <c r="A22" s="37">
        <v>17</v>
      </c>
      <c r="B22" s="64" t="s">
        <v>109</v>
      </c>
      <c r="C22" s="62" t="s">
        <v>110</v>
      </c>
      <c r="D22" s="63">
        <v>5600000</v>
      </c>
      <c r="E22" s="41">
        <f t="shared" si="0"/>
        <v>0</v>
      </c>
      <c r="F22" s="77"/>
      <c r="G22" s="2"/>
      <c r="H22" s="142">
        <v>0</v>
      </c>
      <c r="I22" s="142"/>
      <c r="J22" s="142">
        <v>0</v>
      </c>
      <c r="K22" s="142"/>
      <c r="L22" s="142">
        <v>0</v>
      </c>
      <c r="M22" s="142"/>
      <c r="N22" s="142">
        <v>0</v>
      </c>
      <c r="O22" s="142"/>
      <c r="P22" s="142">
        <v>0</v>
      </c>
      <c r="Q22" s="142"/>
    </row>
    <row r="23" spans="1:17" ht="30" customHeight="1" x14ac:dyDescent="0.25">
      <c r="A23" s="37">
        <v>18</v>
      </c>
      <c r="B23" s="64" t="s">
        <v>111</v>
      </c>
      <c r="C23" s="62" t="s">
        <v>35</v>
      </c>
      <c r="D23" s="63">
        <v>16000000</v>
      </c>
      <c r="E23" s="41">
        <f t="shared" si="0"/>
        <v>76</v>
      </c>
      <c r="F23" s="77">
        <v>7000000</v>
      </c>
      <c r="G23" s="2"/>
      <c r="H23" s="142">
        <v>9</v>
      </c>
      <c r="I23" s="142"/>
      <c r="J23" s="142">
        <v>35</v>
      </c>
      <c r="K23" s="142"/>
      <c r="L23" s="142">
        <v>14</v>
      </c>
      <c r="M23" s="142"/>
      <c r="N23" s="142">
        <v>9</v>
      </c>
      <c r="O23" s="142"/>
      <c r="P23" s="142">
        <v>9</v>
      </c>
      <c r="Q23" s="142"/>
    </row>
    <row r="24" spans="1:17" ht="30" customHeight="1" x14ac:dyDescent="0.25">
      <c r="A24" s="37">
        <v>19</v>
      </c>
      <c r="B24" s="64" t="s">
        <v>112</v>
      </c>
      <c r="C24" s="62" t="s">
        <v>39</v>
      </c>
      <c r="D24" s="63">
        <v>5455000</v>
      </c>
      <c r="E24" s="41">
        <f t="shared" si="0"/>
        <v>44</v>
      </c>
      <c r="F24" s="24">
        <v>0</v>
      </c>
      <c r="G24" s="2"/>
      <c r="H24" s="142">
        <v>5</v>
      </c>
      <c r="I24" s="142"/>
      <c r="J24" s="142">
        <v>20</v>
      </c>
      <c r="K24" s="142"/>
      <c r="L24" s="142">
        <v>5</v>
      </c>
      <c r="M24" s="142"/>
      <c r="N24" s="142">
        <v>8</v>
      </c>
      <c r="O24" s="142"/>
      <c r="P24" s="142">
        <v>6</v>
      </c>
      <c r="Q24" s="142"/>
    </row>
    <row r="25" spans="1:17" ht="30" customHeight="1" x14ac:dyDescent="0.25">
      <c r="A25" s="37">
        <v>20</v>
      </c>
      <c r="B25" s="64" t="s">
        <v>113</v>
      </c>
      <c r="C25" s="62" t="s">
        <v>114</v>
      </c>
      <c r="D25" s="63">
        <v>28000000</v>
      </c>
      <c r="E25" s="41">
        <f t="shared" si="0"/>
        <v>0</v>
      </c>
      <c r="F25" s="2">
        <v>0</v>
      </c>
      <c r="G25" s="2" t="s">
        <v>213</v>
      </c>
      <c r="H25" s="142"/>
      <c r="I25" s="142"/>
      <c r="J25" s="142"/>
      <c r="K25" s="142"/>
      <c r="L25" s="142"/>
      <c r="M25" s="142"/>
      <c r="N25" s="142"/>
      <c r="O25" s="142"/>
      <c r="P25" s="142"/>
      <c r="Q25" s="142"/>
    </row>
    <row r="26" spans="1:17" ht="30" customHeight="1" x14ac:dyDescent="0.25">
      <c r="A26" s="37">
        <v>21</v>
      </c>
      <c r="B26" s="64" t="s">
        <v>115</v>
      </c>
      <c r="C26" s="62" t="s">
        <v>116</v>
      </c>
      <c r="D26" s="63">
        <v>12112000</v>
      </c>
      <c r="E26" s="41">
        <f t="shared" si="0"/>
        <v>0</v>
      </c>
      <c r="F26" s="2"/>
      <c r="G26" s="2"/>
      <c r="H26" s="142"/>
      <c r="I26" s="142"/>
      <c r="J26" s="142"/>
      <c r="K26" s="142"/>
      <c r="L26" s="142"/>
      <c r="M26" s="142"/>
      <c r="N26" s="142"/>
      <c r="O26" s="142"/>
      <c r="P26" s="142"/>
      <c r="Q26" s="142"/>
    </row>
    <row r="27" spans="1:17" ht="30" customHeight="1" x14ac:dyDescent="0.25">
      <c r="A27" s="37">
        <v>22</v>
      </c>
      <c r="B27" s="64" t="s">
        <v>117</v>
      </c>
      <c r="C27" s="62" t="s">
        <v>118</v>
      </c>
      <c r="D27" s="63">
        <v>35000000</v>
      </c>
      <c r="E27" s="41">
        <f t="shared" si="0"/>
        <v>0</v>
      </c>
      <c r="F27" s="2">
        <v>0</v>
      </c>
      <c r="G27" s="2" t="s">
        <v>214</v>
      </c>
      <c r="H27" s="142"/>
      <c r="I27" s="142"/>
      <c r="J27" s="142"/>
      <c r="K27" s="142"/>
      <c r="L27" s="142"/>
      <c r="M27" s="142"/>
      <c r="N27" s="142"/>
      <c r="O27" s="142"/>
      <c r="P27" s="142"/>
      <c r="Q27" s="142"/>
    </row>
    <row r="28" spans="1:17" ht="30" customHeight="1" x14ac:dyDescent="0.25">
      <c r="A28" s="37">
        <v>23</v>
      </c>
      <c r="B28" s="64" t="s">
        <v>119</v>
      </c>
      <c r="C28" s="62" t="s">
        <v>120</v>
      </c>
      <c r="D28" s="63">
        <v>3000000</v>
      </c>
      <c r="E28" s="41">
        <f t="shared" si="0"/>
        <v>0</v>
      </c>
      <c r="F28" s="2">
        <v>0</v>
      </c>
      <c r="G28" s="2" t="s">
        <v>215</v>
      </c>
      <c r="H28" s="142"/>
      <c r="I28" s="142"/>
      <c r="J28" s="142"/>
      <c r="K28" s="142"/>
      <c r="L28" s="142"/>
      <c r="M28" s="142"/>
      <c r="N28" s="142"/>
      <c r="O28" s="142"/>
      <c r="P28" s="142"/>
      <c r="Q28" s="142"/>
    </row>
    <row r="29" spans="1:17" ht="30" customHeight="1" x14ac:dyDescent="0.25">
      <c r="A29" s="42"/>
      <c r="B29" s="152" t="s">
        <v>8</v>
      </c>
      <c r="C29" s="152"/>
      <c r="D29" s="75">
        <f>SUM(D6:D28)</f>
        <v>392998862</v>
      </c>
      <c r="E29" s="41"/>
      <c r="F29" s="16">
        <f>SUM(F6:F28)</f>
        <v>117500000</v>
      </c>
      <c r="G29" s="16"/>
      <c r="H29" s="143"/>
      <c r="I29" s="143"/>
      <c r="J29" s="143"/>
      <c r="K29" s="143"/>
      <c r="L29" s="143"/>
      <c r="M29" s="143"/>
      <c r="N29" s="143"/>
      <c r="O29" s="143"/>
      <c r="P29" s="143"/>
      <c r="Q29" s="143"/>
    </row>
    <row r="30" spans="1:17" ht="30" customHeight="1" x14ac:dyDescent="0.25">
      <c r="A30" s="47"/>
      <c r="B30" s="150" t="s">
        <v>23</v>
      </c>
      <c r="C30" s="150"/>
      <c r="D30" s="150"/>
      <c r="E30" s="150"/>
      <c r="F30" s="150"/>
      <c r="G30" s="150"/>
      <c r="H30" s="151"/>
      <c r="I30" s="151"/>
      <c r="J30" s="151"/>
      <c r="K30" s="151"/>
      <c r="L30" s="151"/>
      <c r="M30" s="151"/>
      <c r="N30" s="151"/>
      <c r="O30" s="151"/>
      <c r="P30" s="151"/>
      <c r="Q30" s="151"/>
    </row>
    <row r="31" spans="1:17" ht="30" customHeight="1" x14ac:dyDescent="0.25">
      <c r="A31" s="37">
        <v>1</v>
      </c>
      <c r="B31" s="64" t="s">
        <v>121</v>
      </c>
      <c r="C31" s="62" t="s">
        <v>42</v>
      </c>
      <c r="D31" s="63">
        <v>33186840</v>
      </c>
      <c r="E31" s="41">
        <f>SUM(H31:Q31)</f>
        <v>57</v>
      </c>
      <c r="F31" s="77">
        <v>3000000</v>
      </c>
      <c r="G31" s="2" t="s">
        <v>216</v>
      </c>
      <c r="H31" s="142">
        <v>6</v>
      </c>
      <c r="I31" s="142"/>
      <c r="J31" s="142">
        <v>30</v>
      </c>
      <c r="K31" s="142"/>
      <c r="L31" s="142">
        <v>8</v>
      </c>
      <c r="M31" s="142"/>
      <c r="N31" s="142">
        <v>6</v>
      </c>
      <c r="O31" s="142"/>
      <c r="P31" s="142">
        <v>7</v>
      </c>
      <c r="Q31" s="142"/>
    </row>
    <row r="32" spans="1:17" ht="30" customHeight="1" x14ac:dyDescent="0.25">
      <c r="A32" s="37">
        <v>2</v>
      </c>
      <c r="B32" s="64" t="s">
        <v>122</v>
      </c>
      <c r="C32" s="62" t="s">
        <v>43</v>
      </c>
      <c r="D32" s="63">
        <v>25600000</v>
      </c>
      <c r="E32" s="41">
        <f t="shared" ref="E32:E43" si="1">SUM(H32:Q32)</f>
        <v>50</v>
      </c>
      <c r="F32" s="2">
        <v>0</v>
      </c>
      <c r="G32" s="2"/>
      <c r="H32" s="142">
        <v>6</v>
      </c>
      <c r="I32" s="142"/>
      <c r="J32" s="142">
        <v>25</v>
      </c>
      <c r="K32" s="142"/>
      <c r="L32" s="142">
        <v>7</v>
      </c>
      <c r="M32" s="142"/>
      <c r="N32" s="142">
        <v>6</v>
      </c>
      <c r="O32" s="142"/>
      <c r="P32" s="142">
        <v>6</v>
      </c>
      <c r="Q32" s="142"/>
    </row>
    <row r="33" spans="1:17" ht="30" customHeight="1" x14ac:dyDescent="0.25">
      <c r="A33" s="37">
        <v>3</v>
      </c>
      <c r="B33" s="64" t="s">
        <v>123</v>
      </c>
      <c r="C33" s="62" t="s">
        <v>44</v>
      </c>
      <c r="D33" s="63">
        <v>29000000</v>
      </c>
      <c r="E33" s="41">
        <f t="shared" si="1"/>
        <v>83</v>
      </c>
      <c r="F33" s="77">
        <v>26000000</v>
      </c>
      <c r="G33" s="2"/>
      <c r="H33" s="142">
        <v>9</v>
      </c>
      <c r="I33" s="142"/>
      <c r="J33" s="142">
        <v>41</v>
      </c>
      <c r="K33" s="142"/>
      <c r="L33" s="142">
        <v>12</v>
      </c>
      <c r="M33" s="142"/>
      <c r="N33" s="142">
        <v>10</v>
      </c>
      <c r="O33" s="142"/>
      <c r="P33" s="142">
        <v>11</v>
      </c>
      <c r="Q33" s="142"/>
    </row>
    <row r="34" spans="1:17" ht="30" customHeight="1" x14ac:dyDescent="0.25">
      <c r="A34" s="37">
        <v>4</v>
      </c>
      <c r="B34" s="64" t="s">
        <v>124</v>
      </c>
      <c r="C34" s="62" t="s">
        <v>41</v>
      </c>
      <c r="D34" s="63">
        <v>20199876</v>
      </c>
      <c r="E34" s="41">
        <f t="shared" si="1"/>
        <v>78</v>
      </c>
      <c r="F34" s="77">
        <v>6000000</v>
      </c>
      <c r="G34" s="2"/>
      <c r="H34" s="142">
        <v>10</v>
      </c>
      <c r="I34" s="142"/>
      <c r="J34" s="142">
        <v>38</v>
      </c>
      <c r="K34" s="142"/>
      <c r="L34" s="142">
        <v>12</v>
      </c>
      <c r="M34" s="142"/>
      <c r="N34" s="142">
        <v>8</v>
      </c>
      <c r="O34" s="142"/>
      <c r="P34" s="142">
        <v>10</v>
      </c>
      <c r="Q34" s="142"/>
    </row>
    <row r="35" spans="1:17" ht="30" customHeight="1" x14ac:dyDescent="0.25">
      <c r="A35" s="37">
        <v>5</v>
      </c>
      <c r="B35" s="64" t="s">
        <v>125</v>
      </c>
      <c r="C35" s="62" t="s">
        <v>126</v>
      </c>
      <c r="D35" s="63">
        <v>5200000</v>
      </c>
      <c r="E35" s="41"/>
      <c r="F35" s="2"/>
      <c r="G35" s="2"/>
      <c r="H35" s="142">
        <v>8</v>
      </c>
      <c r="I35" s="142"/>
      <c r="J35" s="142">
        <v>20</v>
      </c>
      <c r="K35" s="142"/>
      <c r="L35" s="142">
        <v>5</v>
      </c>
      <c r="M35" s="142"/>
      <c r="N35" s="142">
        <v>8</v>
      </c>
      <c r="O35" s="142"/>
      <c r="P35" s="142">
        <v>7</v>
      </c>
      <c r="Q35" s="142"/>
    </row>
    <row r="36" spans="1:17" ht="30" customHeight="1" x14ac:dyDescent="0.25">
      <c r="A36" s="37">
        <v>6</v>
      </c>
      <c r="B36" s="64" t="s">
        <v>127</v>
      </c>
      <c r="C36" s="62" t="s">
        <v>128</v>
      </c>
      <c r="D36" s="63">
        <v>8938000</v>
      </c>
      <c r="E36" s="41"/>
      <c r="F36" s="2"/>
      <c r="G36" s="2"/>
      <c r="H36" s="142"/>
      <c r="I36" s="142"/>
      <c r="J36" s="142"/>
      <c r="K36" s="142"/>
      <c r="L36" s="142"/>
      <c r="M36" s="142"/>
      <c r="N36" s="142"/>
      <c r="O36" s="142"/>
      <c r="P36" s="142"/>
      <c r="Q36" s="142"/>
    </row>
    <row r="37" spans="1:17" ht="30" customHeight="1" x14ac:dyDescent="0.25">
      <c r="A37" s="37">
        <v>7</v>
      </c>
      <c r="B37" s="64" t="s">
        <v>129</v>
      </c>
      <c r="C37" s="62" t="s">
        <v>72</v>
      </c>
      <c r="D37" s="63">
        <v>25000000</v>
      </c>
      <c r="E37" s="41"/>
      <c r="F37" s="2"/>
      <c r="G37" s="2" t="s">
        <v>217</v>
      </c>
      <c r="H37" s="142">
        <v>8</v>
      </c>
      <c r="I37" s="142"/>
      <c r="J37" s="142">
        <v>30</v>
      </c>
      <c r="K37" s="142"/>
      <c r="L37" s="142">
        <v>5</v>
      </c>
      <c r="M37" s="142"/>
      <c r="N37" s="142">
        <v>10</v>
      </c>
      <c r="O37" s="142"/>
      <c r="P37" s="142">
        <v>10</v>
      </c>
      <c r="Q37" s="142"/>
    </row>
    <row r="38" spans="1:17" ht="30" customHeight="1" x14ac:dyDescent="0.25">
      <c r="A38" s="37">
        <v>8</v>
      </c>
      <c r="B38" s="64" t="s">
        <v>130</v>
      </c>
      <c r="C38" s="62" t="s">
        <v>131</v>
      </c>
      <c r="D38" s="63">
        <v>16000000</v>
      </c>
      <c r="E38" s="41">
        <f t="shared" si="1"/>
        <v>74</v>
      </c>
      <c r="F38" s="77">
        <v>3000000</v>
      </c>
      <c r="G38" s="2"/>
      <c r="H38" s="142">
        <v>9</v>
      </c>
      <c r="I38" s="142"/>
      <c r="J38" s="142">
        <v>35</v>
      </c>
      <c r="K38" s="142"/>
      <c r="L38" s="142">
        <v>11</v>
      </c>
      <c r="M38" s="142"/>
      <c r="N38" s="142">
        <v>10</v>
      </c>
      <c r="O38" s="142"/>
      <c r="P38" s="142">
        <v>9</v>
      </c>
      <c r="Q38" s="142"/>
    </row>
    <row r="39" spans="1:17" ht="30" customHeight="1" x14ac:dyDescent="0.25">
      <c r="A39" s="37">
        <v>9</v>
      </c>
      <c r="B39" s="64" t="s">
        <v>132</v>
      </c>
      <c r="C39" s="62" t="s">
        <v>133</v>
      </c>
      <c r="D39" s="63">
        <v>10096965</v>
      </c>
      <c r="E39" s="41">
        <f>SUM(H39:Q39)</f>
        <v>68</v>
      </c>
      <c r="F39" s="77">
        <v>3000000</v>
      </c>
      <c r="G39" s="2"/>
      <c r="H39" s="142">
        <v>9</v>
      </c>
      <c r="I39" s="142"/>
      <c r="J39" s="142">
        <v>32</v>
      </c>
      <c r="K39" s="142"/>
      <c r="L39" s="142">
        <v>9</v>
      </c>
      <c r="M39" s="142"/>
      <c r="N39" s="142">
        <v>9</v>
      </c>
      <c r="O39" s="142"/>
      <c r="P39" s="142">
        <v>9</v>
      </c>
      <c r="Q39" s="142"/>
    </row>
    <row r="40" spans="1:17" ht="43.5" customHeight="1" x14ac:dyDescent="0.25">
      <c r="A40" s="37">
        <v>10</v>
      </c>
      <c r="B40" s="64" t="s">
        <v>134</v>
      </c>
      <c r="C40" s="62" t="s">
        <v>135</v>
      </c>
      <c r="D40" s="63">
        <v>5000000</v>
      </c>
      <c r="E40" s="41">
        <f>SUM(H40:Q40)</f>
        <v>0</v>
      </c>
      <c r="F40" s="2"/>
      <c r="G40" s="2"/>
      <c r="H40" s="142"/>
      <c r="I40" s="142"/>
      <c r="J40" s="142"/>
      <c r="K40" s="142"/>
      <c r="L40" s="142"/>
      <c r="M40" s="142"/>
      <c r="N40" s="142"/>
      <c r="O40" s="142"/>
      <c r="P40" s="142"/>
      <c r="Q40" s="142"/>
    </row>
    <row r="41" spans="1:17" ht="30" customHeight="1" x14ac:dyDescent="0.25">
      <c r="A41" s="42"/>
      <c r="B41" s="152" t="s">
        <v>8</v>
      </c>
      <c r="C41" s="152"/>
      <c r="D41" s="75">
        <f>SUM(D31:D40)</f>
        <v>178221681</v>
      </c>
      <c r="E41" s="41"/>
      <c r="F41" s="16">
        <f>SUM(F31:F40)</f>
        <v>41000000</v>
      </c>
      <c r="G41" s="16"/>
      <c r="H41" s="143"/>
      <c r="I41" s="143"/>
      <c r="J41" s="143"/>
      <c r="K41" s="143"/>
      <c r="L41" s="143"/>
      <c r="M41" s="143"/>
      <c r="N41" s="143"/>
      <c r="O41" s="143"/>
      <c r="P41" s="143"/>
      <c r="Q41" s="143"/>
    </row>
    <row r="42" spans="1:17" ht="30" customHeight="1" x14ac:dyDescent="0.25">
      <c r="A42" s="47"/>
      <c r="B42" s="150" t="s">
        <v>22</v>
      </c>
      <c r="C42" s="150"/>
      <c r="D42" s="150"/>
      <c r="E42" s="150"/>
      <c r="F42" s="150"/>
      <c r="G42" s="150"/>
      <c r="H42" s="151"/>
      <c r="I42" s="151"/>
      <c r="J42" s="151"/>
      <c r="K42" s="151"/>
      <c r="L42" s="151"/>
      <c r="M42" s="151"/>
      <c r="N42" s="151"/>
      <c r="O42" s="151"/>
      <c r="P42" s="151"/>
      <c r="Q42" s="151"/>
    </row>
    <row r="43" spans="1:17" ht="30" customHeight="1" x14ac:dyDescent="0.25">
      <c r="A43" s="37">
        <v>1</v>
      </c>
      <c r="B43" s="64" t="s">
        <v>136</v>
      </c>
      <c r="C43" s="62" t="s">
        <v>45</v>
      </c>
      <c r="D43" s="63">
        <v>35000000</v>
      </c>
      <c r="E43" s="41">
        <f t="shared" si="1"/>
        <v>89</v>
      </c>
      <c r="F43" s="77">
        <v>21000000</v>
      </c>
      <c r="G43" s="2"/>
      <c r="H43" s="142">
        <v>9</v>
      </c>
      <c r="I43" s="142"/>
      <c r="J43" s="142">
        <v>46</v>
      </c>
      <c r="K43" s="142"/>
      <c r="L43" s="142">
        <v>12</v>
      </c>
      <c r="M43" s="142"/>
      <c r="N43" s="142">
        <v>11</v>
      </c>
      <c r="O43" s="142"/>
      <c r="P43" s="142">
        <v>11</v>
      </c>
      <c r="Q43" s="142"/>
    </row>
    <row r="44" spans="1:17" ht="30" customHeight="1" x14ac:dyDescent="0.25">
      <c r="A44" s="37">
        <v>2</v>
      </c>
      <c r="B44" s="64" t="s">
        <v>137</v>
      </c>
      <c r="C44" s="62" t="s">
        <v>138</v>
      </c>
      <c r="D44" s="63">
        <v>33382750</v>
      </c>
      <c r="E44" s="41"/>
      <c r="F44" s="77">
        <v>22000000</v>
      </c>
      <c r="G44" s="2"/>
      <c r="H44" s="142">
        <v>9</v>
      </c>
      <c r="I44" s="142"/>
      <c r="J44" s="142">
        <v>47</v>
      </c>
      <c r="K44" s="142"/>
      <c r="L44" s="142">
        <v>12</v>
      </c>
      <c r="M44" s="142"/>
      <c r="N44" s="142">
        <v>12</v>
      </c>
      <c r="O44" s="142"/>
      <c r="P44" s="142">
        <v>12</v>
      </c>
      <c r="Q44" s="142"/>
    </row>
    <row r="45" spans="1:17" ht="30" customHeight="1" x14ac:dyDescent="0.25">
      <c r="A45" s="37">
        <v>3</v>
      </c>
      <c r="B45" s="64" t="s">
        <v>139</v>
      </c>
      <c r="C45" s="62" t="s">
        <v>46</v>
      </c>
      <c r="D45" s="63">
        <v>9000000</v>
      </c>
      <c r="E45" s="41">
        <f>SUM(H45:Q45)</f>
        <v>77</v>
      </c>
      <c r="F45" s="77">
        <v>3500000</v>
      </c>
      <c r="G45" s="2"/>
      <c r="H45" s="142">
        <v>8</v>
      </c>
      <c r="I45" s="142"/>
      <c r="J45" s="142">
        <v>38</v>
      </c>
      <c r="K45" s="142"/>
      <c r="L45" s="142">
        <v>10</v>
      </c>
      <c r="M45" s="142"/>
      <c r="N45" s="142">
        <v>10</v>
      </c>
      <c r="O45" s="142"/>
      <c r="P45" s="142">
        <v>11</v>
      </c>
      <c r="Q45" s="142"/>
    </row>
    <row r="46" spans="1:17" ht="30" customHeight="1" x14ac:dyDescent="0.25">
      <c r="A46" s="42"/>
      <c r="B46" s="152" t="s">
        <v>8</v>
      </c>
      <c r="C46" s="152"/>
      <c r="D46" s="75">
        <f>SUM(D43:D45)</f>
        <v>77382750</v>
      </c>
      <c r="E46" s="41"/>
      <c r="F46" s="16">
        <f>SUM(F43:F45)</f>
        <v>46500000</v>
      </c>
      <c r="G46" s="16"/>
      <c r="H46" s="143"/>
      <c r="I46" s="143"/>
      <c r="J46" s="143"/>
      <c r="K46" s="143"/>
      <c r="L46" s="143"/>
      <c r="M46" s="143"/>
      <c r="N46" s="143"/>
      <c r="O46" s="143"/>
      <c r="P46" s="143"/>
      <c r="Q46" s="143"/>
    </row>
    <row r="47" spans="1:17" ht="30" customHeight="1" x14ac:dyDescent="0.25">
      <c r="A47" s="37"/>
      <c r="B47" s="72"/>
      <c r="C47" s="24"/>
      <c r="D47" s="76">
        <f>(D46+D41+D29)</f>
        <v>648603293</v>
      </c>
      <c r="E47" s="45" t="s">
        <v>9</v>
      </c>
      <c r="F47" s="46">
        <f>(F46+F41+F29)</f>
        <v>205000000</v>
      </c>
      <c r="G47" s="2"/>
      <c r="H47" s="2"/>
      <c r="I47" s="2"/>
      <c r="J47" s="2"/>
      <c r="K47" s="2"/>
      <c r="L47" s="2"/>
      <c r="M47" s="2"/>
      <c r="N47" s="2"/>
      <c r="O47" s="2"/>
      <c r="P47" s="2"/>
      <c r="Q47" s="2"/>
    </row>
  </sheetData>
  <mergeCells count="219">
    <mergeCell ref="B46:C46"/>
    <mergeCell ref="H46:I46"/>
    <mergeCell ref="J46:K46"/>
    <mergeCell ref="L46:M46"/>
    <mergeCell ref="N46:O46"/>
    <mergeCell ref="P46:Q46"/>
    <mergeCell ref="H43:I43"/>
    <mergeCell ref="J43:K43"/>
    <mergeCell ref="L43:M43"/>
    <mergeCell ref="N43:O43"/>
    <mergeCell ref="P43:Q43"/>
    <mergeCell ref="H45:I45"/>
    <mergeCell ref="J45:K45"/>
    <mergeCell ref="L45:M45"/>
    <mergeCell ref="N45:O45"/>
    <mergeCell ref="P45:Q45"/>
    <mergeCell ref="B42:G42"/>
    <mergeCell ref="H42:I42"/>
    <mergeCell ref="J42:K42"/>
    <mergeCell ref="L42:M42"/>
    <mergeCell ref="N42:O42"/>
    <mergeCell ref="P42:Q42"/>
    <mergeCell ref="H40:I40"/>
    <mergeCell ref="J40:K40"/>
    <mergeCell ref="L40:M40"/>
    <mergeCell ref="N40:O40"/>
    <mergeCell ref="P40:Q40"/>
    <mergeCell ref="B41:C41"/>
    <mergeCell ref="H41:I41"/>
    <mergeCell ref="J41:K41"/>
    <mergeCell ref="L41:M41"/>
    <mergeCell ref="N41:O41"/>
    <mergeCell ref="H33:I33"/>
    <mergeCell ref="J33:K33"/>
    <mergeCell ref="L33:M33"/>
    <mergeCell ref="N33:O33"/>
    <mergeCell ref="P33:Q33"/>
    <mergeCell ref="H34:I34"/>
    <mergeCell ref="J34:K34"/>
    <mergeCell ref="L34:M34"/>
    <mergeCell ref="N34:O34"/>
    <mergeCell ref="P34:Q34"/>
    <mergeCell ref="H31:I31"/>
    <mergeCell ref="J31:K31"/>
    <mergeCell ref="L31:M31"/>
    <mergeCell ref="N31:O31"/>
    <mergeCell ref="P31:Q31"/>
    <mergeCell ref="H32:I32"/>
    <mergeCell ref="J32:K32"/>
    <mergeCell ref="L32:M32"/>
    <mergeCell ref="N32:O32"/>
    <mergeCell ref="P32:Q32"/>
    <mergeCell ref="P29:Q29"/>
    <mergeCell ref="B30:G30"/>
    <mergeCell ref="H30:I30"/>
    <mergeCell ref="J30:K30"/>
    <mergeCell ref="L30:M30"/>
    <mergeCell ref="N30:O30"/>
    <mergeCell ref="P30:Q30"/>
    <mergeCell ref="H28:I28"/>
    <mergeCell ref="J28:K28"/>
    <mergeCell ref="L28:M28"/>
    <mergeCell ref="N28:O28"/>
    <mergeCell ref="P28:Q28"/>
    <mergeCell ref="B29:C29"/>
    <mergeCell ref="H29:I29"/>
    <mergeCell ref="J29:K29"/>
    <mergeCell ref="L29:M29"/>
    <mergeCell ref="N29:O29"/>
    <mergeCell ref="H26:I26"/>
    <mergeCell ref="J26:K26"/>
    <mergeCell ref="L26:M26"/>
    <mergeCell ref="N26:O26"/>
    <mergeCell ref="P26:Q26"/>
    <mergeCell ref="H27:I27"/>
    <mergeCell ref="J27:K27"/>
    <mergeCell ref="L27:M27"/>
    <mergeCell ref="N27:O27"/>
    <mergeCell ref="P27:Q27"/>
    <mergeCell ref="H24:I24"/>
    <mergeCell ref="J24:K24"/>
    <mergeCell ref="L24:M24"/>
    <mergeCell ref="N24:O24"/>
    <mergeCell ref="P24:Q24"/>
    <mergeCell ref="H25:I25"/>
    <mergeCell ref="J25:K25"/>
    <mergeCell ref="L25:M25"/>
    <mergeCell ref="N25:O25"/>
    <mergeCell ref="P25:Q25"/>
    <mergeCell ref="H22:I22"/>
    <mergeCell ref="J22:K22"/>
    <mergeCell ref="L22:M22"/>
    <mergeCell ref="N22:O22"/>
    <mergeCell ref="P22:Q22"/>
    <mergeCell ref="H23:I23"/>
    <mergeCell ref="J23:K23"/>
    <mergeCell ref="L23:M23"/>
    <mergeCell ref="N23:O23"/>
    <mergeCell ref="P23:Q23"/>
    <mergeCell ref="H20:I20"/>
    <mergeCell ref="J20:K20"/>
    <mergeCell ref="L20:M20"/>
    <mergeCell ref="N20:O20"/>
    <mergeCell ref="P20:Q20"/>
    <mergeCell ref="H21:I21"/>
    <mergeCell ref="J21:K21"/>
    <mergeCell ref="L21:M21"/>
    <mergeCell ref="N21:O21"/>
    <mergeCell ref="P21:Q21"/>
    <mergeCell ref="H18:I18"/>
    <mergeCell ref="J18:K18"/>
    <mergeCell ref="L18:M18"/>
    <mergeCell ref="N18:O18"/>
    <mergeCell ref="P18:Q18"/>
    <mergeCell ref="H19:I19"/>
    <mergeCell ref="J19:K19"/>
    <mergeCell ref="L19:M19"/>
    <mergeCell ref="N19:O19"/>
    <mergeCell ref="P19:Q19"/>
    <mergeCell ref="H16:I16"/>
    <mergeCell ref="J16:K16"/>
    <mergeCell ref="L16:M16"/>
    <mergeCell ref="N16:O16"/>
    <mergeCell ref="P16:Q16"/>
    <mergeCell ref="H17:I17"/>
    <mergeCell ref="J17:K17"/>
    <mergeCell ref="L17:M17"/>
    <mergeCell ref="N17:O17"/>
    <mergeCell ref="P17:Q17"/>
    <mergeCell ref="H14:I14"/>
    <mergeCell ref="J14:K14"/>
    <mergeCell ref="L14:M14"/>
    <mergeCell ref="N14:O14"/>
    <mergeCell ref="P14:Q14"/>
    <mergeCell ref="H15:I15"/>
    <mergeCell ref="J15:K15"/>
    <mergeCell ref="L15:M15"/>
    <mergeCell ref="N15:O15"/>
    <mergeCell ref="P15:Q15"/>
    <mergeCell ref="H12:I12"/>
    <mergeCell ref="J12:K12"/>
    <mergeCell ref="L12:M12"/>
    <mergeCell ref="N12:O12"/>
    <mergeCell ref="P12:Q12"/>
    <mergeCell ref="H13:I13"/>
    <mergeCell ref="J13:K13"/>
    <mergeCell ref="L13:M13"/>
    <mergeCell ref="N13:O13"/>
    <mergeCell ref="P13:Q13"/>
    <mergeCell ref="H10:I10"/>
    <mergeCell ref="J10:K10"/>
    <mergeCell ref="L10:M10"/>
    <mergeCell ref="N10:O10"/>
    <mergeCell ref="P10:Q10"/>
    <mergeCell ref="H11:I11"/>
    <mergeCell ref="J11:K11"/>
    <mergeCell ref="L11:M11"/>
    <mergeCell ref="N11:O11"/>
    <mergeCell ref="P11:Q11"/>
    <mergeCell ref="H8:I8"/>
    <mergeCell ref="J8:K8"/>
    <mergeCell ref="L8:M8"/>
    <mergeCell ref="N8:O8"/>
    <mergeCell ref="P8:Q8"/>
    <mergeCell ref="H9:I9"/>
    <mergeCell ref="J9:K9"/>
    <mergeCell ref="L9:M9"/>
    <mergeCell ref="N9:O9"/>
    <mergeCell ref="P9:Q9"/>
    <mergeCell ref="H6:I6"/>
    <mergeCell ref="J6:K6"/>
    <mergeCell ref="L6:M6"/>
    <mergeCell ref="N6:O6"/>
    <mergeCell ref="P6:Q6"/>
    <mergeCell ref="H7:I7"/>
    <mergeCell ref="J7:K7"/>
    <mergeCell ref="L7:M7"/>
    <mergeCell ref="N7:O7"/>
    <mergeCell ref="P7:Q7"/>
    <mergeCell ref="B1:D1"/>
    <mergeCell ref="H1:I5"/>
    <mergeCell ref="J1:K5"/>
    <mergeCell ref="L1:M5"/>
    <mergeCell ref="N1:O5"/>
    <mergeCell ref="P1:Q5"/>
    <mergeCell ref="A2:B2"/>
    <mergeCell ref="B3:C3"/>
    <mergeCell ref="B5:G5"/>
    <mergeCell ref="H35:I35"/>
    <mergeCell ref="J35:K35"/>
    <mergeCell ref="L35:M35"/>
    <mergeCell ref="N35:O35"/>
    <mergeCell ref="P35:Q35"/>
    <mergeCell ref="H36:I36"/>
    <mergeCell ref="J36:K36"/>
    <mergeCell ref="L36:M36"/>
    <mergeCell ref="N36:O36"/>
    <mergeCell ref="P36:Q36"/>
    <mergeCell ref="H37:I37"/>
    <mergeCell ref="J37:K37"/>
    <mergeCell ref="L37:M37"/>
    <mergeCell ref="N37:O37"/>
    <mergeCell ref="P37:Q37"/>
    <mergeCell ref="H44:I44"/>
    <mergeCell ref="J44:K44"/>
    <mergeCell ref="L44:M44"/>
    <mergeCell ref="N44:O44"/>
    <mergeCell ref="P44:Q44"/>
    <mergeCell ref="H38:I38"/>
    <mergeCell ref="J38:K38"/>
    <mergeCell ref="L38:M38"/>
    <mergeCell ref="N38:O38"/>
    <mergeCell ref="P38:Q38"/>
    <mergeCell ref="H39:I39"/>
    <mergeCell ref="J39:K39"/>
    <mergeCell ref="L39:M39"/>
    <mergeCell ref="N39:O39"/>
    <mergeCell ref="P39:Q39"/>
    <mergeCell ref="P41:Q4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workbookViewId="0">
      <selection activeCell="B9" sqref="B9:F9"/>
    </sheetView>
  </sheetViews>
  <sheetFormatPr defaultRowHeight="15" x14ac:dyDescent="0.25"/>
  <cols>
    <col min="1" max="1" width="5.42578125" style="31" customWidth="1"/>
    <col min="2" max="2" width="36.85546875" customWidth="1"/>
    <col min="3" max="3" width="33.5703125" style="19" customWidth="1"/>
    <col min="4" max="4" width="15.28515625" style="26" customWidth="1"/>
    <col min="5" max="5" width="15.42578125" customWidth="1"/>
    <col min="6" max="6" width="21.42578125" customWidth="1"/>
    <col min="7" max="7" width="27.28515625" customWidth="1"/>
    <col min="9" max="9" width="15.42578125" customWidth="1"/>
    <col min="10" max="10" width="12.28515625" customWidth="1"/>
    <col min="11" max="11" width="18.42578125" customWidth="1"/>
    <col min="13" max="13" width="20.28515625" customWidth="1"/>
    <col min="15" max="15" width="17.42578125" customWidth="1"/>
    <col min="16" max="16" width="12.5703125" customWidth="1"/>
    <col min="17" max="17" width="15.85546875" customWidth="1"/>
  </cols>
  <sheetData>
    <row r="1" spans="1:18" ht="42" customHeight="1" x14ac:dyDescent="0.25">
      <c r="A1" s="65"/>
      <c r="B1" s="144" t="s">
        <v>0</v>
      </c>
      <c r="C1" s="144"/>
      <c r="D1" s="144"/>
      <c r="E1" s="2"/>
      <c r="F1" s="2"/>
      <c r="G1" s="2"/>
      <c r="H1" s="145" t="s">
        <v>11</v>
      </c>
      <c r="I1" s="146"/>
      <c r="J1" s="146" t="s">
        <v>12</v>
      </c>
      <c r="K1" s="146"/>
      <c r="L1" s="145" t="s">
        <v>13</v>
      </c>
      <c r="M1" s="145"/>
      <c r="N1" s="145" t="s">
        <v>205</v>
      </c>
      <c r="O1" s="146"/>
      <c r="P1" s="145" t="s">
        <v>202</v>
      </c>
      <c r="Q1" s="146"/>
    </row>
    <row r="2" spans="1:18" ht="19.5" customHeight="1" x14ac:dyDescent="0.25">
      <c r="A2" s="173" t="s">
        <v>1</v>
      </c>
      <c r="B2" s="173"/>
      <c r="C2" s="66"/>
      <c r="D2" s="4"/>
      <c r="E2" s="3"/>
      <c r="F2" s="2"/>
      <c r="G2" s="2"/>
      <c r="H2" s="146"/>
      <c r="I2" s="146"/>
      <c r="J2" s="146"/>
      <c r="K2" s="146"/>
      <c r="L2" s="145"/>
      <c r="M2" s="145"/>
      <c r="N2" s="146"/>
      <c r="O2" s="146"/>
      <c r="P2" s="146"/>
      <c r="Q2" s="146"/>
    </row>
    <row r="3" spans="1:18" ht="42.75" customHeight="1" x14ac:dyDescent="0.25">
      <c r="A3" s="29"/>
      <c r="B3" s="174" t="s">
        <v>24</v>
      </c>
      <c r="C3" s="174"/>
      <c r="D3" s="4"/>
      <c r="E3" s="3"/>
      <c r="F3" s="2"/>
      <c r="G3" s="2"/>
      <c r="H3" s="146"/>
      <c r="I3" s="146"/>
      <c r="J3" s="146"/>
      <c r="K3" s="146"/>
      <c r="L3" s="145"/>
      <c r="M3" s="145"/>
      <c r="N3" s="146"/>
      <c r="O3" s="146"/>
      <c r="P3" s="146"/>
      <c r="Q3" s="146"/>
    </row>
    <row r="4" spans="1:18" ht="38.25" x14ac:dyDescent="0.25">
      <c r="A4" s="5" t="s">
        <v>2</v>
      </c>
      <c r="B4" s="5" t="s">
        <v>3</v>
      </c>
      <c r="C4" s="5" t="s">
        <v>4</v>
      </c>
      <c r="D4" s="6" t="s">
        <v>5</v>
      </c>
      <c r="E4" s="7" t="s">
        <v>6</v>
      </c>
      <c r="F4" s="8" t="s">
        <v>81</v>
      </c>
      <c r="G4" s="8" t="s">
        <v>7</v>
      </c>
      <c r="H4" s="146"/>
      <c r="I4" s="146"/>
      <c r="J4" s="146"/>
      <c r="K4" s="146"/>
      <c r="L4" s="145"/>
      <c r="M4" s="145"/>
      <c r="N4" s="146"/>
      <c r="O4" s="146"/>
      <c r="P4" s="146"/>
      <c r="Q4" s="146"/>
    </row>
    <row r="5" spans="1:18" s="12" customFormat="1" ht="15.75" x14ac:dyDescent="0.25">
      <c r="A5" s="22"/>
      <c r="B5" s="68" t="s">
        <v>18</v>
      </c>
      <c r="C5" s="68"/>
      <c r="D5" s="68"/>
      <c r="E5" s="68"/>
      <c r="F5" s="68"/>
      <c r="G5" s="11"/>
      <c r="H5" s="146"/>
      <c r="I5" s="146"/>
      <c r="J5" s="146"/>
      <c r="K5" s="146"/>
      <c r="L5" s="145"/>
      <c r="M5" s="145"/>
      <c r="N5" s="146"/>
      <c r="O5" s="146"/>
      <c r="P5" s="146"/>
      <c r="Q5" s="146"/>
    </row>
    <row r="6" spans="1:18" s="50" customFormat="1" ht="31.5" x14ac:dyDescent="0.25">
      <c r="A6" s="53">
        <v>1</v>
      </c>
      <c r="B6" s="64" t="s">
        <v>178</v>
      </c>
      <c r="C6" s="62" t="s">
        <v>69</v>
      </c>
      <c r="D6" s="63">
        <v>16903600</v>
      </c>
      <c r="E6" s="13">
        <f t="shared" ref="E6:E7" si="0">SUM(H6+J6+L6+N6+P6)</f>
        <v>82</v>
      </c>
      <c r="F6" s="80">
        <v>7000000</v>
      </c>
      <c r="G6" s="48"/>
      <c r="H6" s="142">
        <v>8</v>
      </c>
      <c r="I6" s="142"/>
      <c r="J6" s="142">
        <v>44</v>
      </c>
      <c r="K6" s="142"/>
      <c r="L6" s="142">
        <v>10</v>
      </c>
      <c r="M6" s="142"/>
      <c r="N6" s="142">
        <v>9</v>
      </c>
      <c r="O6" s="142"/>
      <c r="P6" s="142">
        <v>11</v>
      </c>
      <c r="Q6" s="142"/>
    </row>
    <row r="7" spans="1:18" s="50" customFormat="1" ht="31.5" x14ac:dyDescent="0.25">
      <c r="A7" s="53">
        <v>2</v>
      </c>
      <c r="B7" s="64" t="s">
        <v>179</v>
      </c>
      <c r="C7" s="62" t="s">
        <v>68</v>
      </c>
      <c r="D7" s="63">
        <v>20000000</v>
      </c>
      <c r="E7" s="13">
        <f t="shared" si="0"/>
        <v>83</v>
      </c>
      <c r="F7" s="80">
        <v>9000000</v>
      </c>
      <c r="G7" s="48"/>
      <c r="H7" s="142">
        <v>9</v>
      </c>
      <c r="I7" s="142"/>
      <c r="J7" s="142">
        <v>42</v>
      </c>
      <c r="K7" s="142"/>
      <c r="L7" s="142">
        <v>12</v>
      </c>
      <c r="M7" s="142"/>
      <c r="N7" s="142">
        <v>9</v>
      </c>
      <c r="O7" s="142"/>
      <c r="P7" s="142">
        <v>11</v>
      </c>
      <c r="Q7" s="142"/>
    </row>
    <row r="8" spans="1:18" x14ac:dyDescent="0.25">
      <c r="A8" s="30"/>
      <c r="B8" s="176" t="s">
        <v>8</v>
      </c>
      <c r="C8" s="191"/>
      <c r="D8" s="73">
        <f>SUM(D6:D7)</f>
        <v>36903600</v>
      </c>
      <c r="E8" s="13"/>
      <c r="F8" s="81">
        <f>SUM(F6:F7)</f>
        <v>16000000</v>
      </c>
      <c r="G8" s="2"/>
      <c r="H8" s="166"/>
      <c r="I8" s="166"/>
      <c r="J8" s="166"/>
      <c r="K8" s="166"/>
      <c r="L8" s="166"/>
      <c r="M8" s="166"/>
      <c r="N8" s="166"/>
      <c r="O8" s="166"/>
      <c r="P8" s="166"/>
      <c r="Q8" s="166"/>
    </row>
    <row r="9" spans="1:18" ht="15.75" customHeight="1" x14ac:dyDescent="0.25">
      <c r="A9" s="22"/>
      <c r="B9" s="189" t="s">
        <v>20</v>
      </c>
      <c r="C9" s="189"/>
      <c r="D9" s="189"/>
      <c r="E9" s="189"/>
      <c r="F9" s="189"/>
      <c r="G9" s="11"/>
      <c r="H9" s="190"/>
      <c r="I9" s="190"/>
      <c r="J9" s="190"/>
      <c r="K9" s="190"/>
      <c r="L9" s="190"/>
      <c r="M9" s="190"/>
      <c r="N9" s="190"/>
      <c r="O9" s="190"/>
      <c r="P9" s="190"/>
      <c r="Q9" s="190"/>
    </row>
    <row r="10" spans="1:18" ht="45" customHeight="1" x14ac:dyDescent="0.25">
      <c r="A10" s="51">
        <v>1</v>
      </c>
      <c r="B10" s="64" t="s">
        <v>180</v>
      </c>
      <c r="C10" s="62" t="s">
        <v>181</v>
      </c>
      <c r="D10" s="63">
        <v>30000000</v>
      </c>
      <c r="E10" s="13">
        <f t="shared" ref="E10:E14" si="1">SUM(H10+J10+L10+N10+P10)</f>
        <v>88</v>
      </c>
      <c r="F10" s="77">
        <v>27000000</v>
      </c>
      <c r="G10" s="2"/>
      <c r="H10" s="142">
        <v>9</v>
      </c>
      <c r="I10" s="142"/>
      <c r="J10" s="142">
        <v>44</v>
      </c>
      <c r="K10" s="142"/>
      <c r="L10" s="142">
        <v>13</v>
      </c>
      <c r="M10" s="142"/>
      <c r="N10" s="142">
        <v>11</v>
      </c>
      <c r="O10" s="142"/>
      <c r="P10" s="142">
        <v>11</v>
      </c>
      <c r="Q10" s="142"/>
    </row>
    <row r="11" spans="1:18" ht="45" customHeight="1" x14ac:dyDescent="0.25">
      <c r="A11" s="51">
        <v>2</v>
      </c>
      <c r="B11" s="64" t="s">
        <v>182</v>
      </c>
      <c r="C11" s="62" t="s">
        <v>71</v>
      </c>
      <c r="D11" s="63">
        <v>50000000</v>
      </c>
      <c r="E11" s="13">
        <f t="shared" si="1"/>
        <v>90</v>
      </c>
      <c r="F11" s="77">
        <v>35000000</v>
      </c>
      <c r="G11" s="2"/>
      <c r="H11" s="142">
        <v>9</v>
      </c>
      <c r="I11" s="142"/>
      <c r="J11" s="142">
        <v>44</v>
      </c>
      <c r="K11" s="142"/>
      <c r="L11" s="142">
        <v>14</v>
      </c>
      <c r="M11" s="142"/>
      <c r="N11" s="142">
        <v>11</v>
      </c>
      <c r="O11" s="142"/>
      <c r="P11" s="142">
        <v>12</v>
      </c>
      <c r="Q11" s="142"/>
    </row>
    <row r="12" spans="1:18" ht="45" customHeight="1" x14ac:dyDescent="0.25">
      <c r="A12" s="51">
        <v>3</v>
      </c>
      <c r="B12" s="64" t="s">
        <v>183</v>
      </c>
      <c r="C12" s="62" t="s">
        <v>184</v>
      </c>
      <c r="D12" s="63">
        <v>10000000</v>
      </c>
      <c r="E12" s="13">
        <f t="shared" si="1"/>
        <v>50</v>
      </c>
      <c r="F12" s="2">
        <v>0</v>
      </c>
      <c r="G12" s="2"/>
      <c r="H12" s="142">
        <v>6</v>
      </c>
      <c r="I12" s="142"/>
      <c r="J12" s="142">
        <v>25</v>
      </c>
      <c r="K12" s="142"/>
      <c r="L12" s="142">
        <v>4</v>
      </c>
      <c r="M12" s="142"/>
      <c r="N12" s="142">
        <v>6</v>
      </c>
      <c r="O12" s="142"/>
      <c r="P12" s="142">
        <v>9</v>
      </c>
      <c r="Q12" s="142"/>
    </row>
    <row r="13" spans="1:18" ht="45" customHeight="1" x14ac:dyDescent="0.25">
      <c r="A13" s="51">
        <v>4</v>
      </c>
      <c r="B13" s="64" t="s">
        <v>185</v>
      </c>
      <c r="C13" s="62" t="s">
        <v>186</v>
      </c>
      <c r="D13" s="63">
        <v>41522560</v>
      </c>
      <c r="E13" s="13">
        <f t="shared" si="1"/>
        <v>49</v>
      </c>
      <c r="F13" s="2">
        <v>0</v>
      </c>
      <c r="G13" s="2"/>
      <c r="H13" s="142">
        <v>7</v>
      </c>
      <c r="I13" s="142"/>
      <c r="J13" s="142">
        <v>20</v>
      </c>
      <c r="K13" s="142"/>
      <c r="L13" s="142">
        <v>6</v>
      </c>
      <c r="M13" s="142"/>
      <c r="N13" s="142">
        <v>8</v>
      </c>
      <c r="O13" s="142"/>
      <c r="P13" s="142">
        <v>8</v>
      </c>
      <c r="Q13" s="142"/>
    </row>
    <row r="14" spans="1:18" ht="45" customHeight="1" x14ac:dyDescent="0.25">
      <c r="A14" s="51">
        <v>5</v>
      </c>
      <c r="B14" s="64" t="s">
        <v>187</v>
      </c>
      <c r="C14" s="62" t="s">
        <v>70</v>
      </c>
      <c r="D14" s="63">
        <v>30000000</v>
      </c>
      <c r="E14" s="13">
        <f t="shared" si="1"/>
        <v>49</v>
      </c>
      <c r="F14" s="23">
        <v>0</v>
      </c>
      <c r="G14" s="23"/>
      <c r="H14" s="142">
        <v>8</v>
      </c>
      <c r="I14" s="142"/>
      <c r="J14" s="142">
        <v>25</v>
      </c>
      <c r="K14" s="142"/>
      <c r="L14" s="142">
        <v>5</v>
      </c>
      <c r="M14" s="142"/>
      <c r="N14" s="142">
        <v>3</v>
      </c>
      <c r="O14" s="142"/>
      <c r="P14" s="142">
        <v>8</v>
      </c>
      <c r="Q14" s="142"/>
    </row>
    <row r="15" spans="1:18" ht="45" customHeight="1" x14ac:dyDescent="0.25">
      <c r="A15" s="51">
        <v>6</v>
      </c>
      <c r="B15" s="64" t="s">
        <v>188</v>
      </c>
      <c r="C15" s="62" t="s">
        <v>73</v>
      </c>
      <c r="D15" s="63">
        <v>50000000</v>
      </c>
      <c r="E15" s="13"/>
      <c r="F15" s="25">
        <v>32000000</v>
      </c>
      <c r="G15" s="23"/>
      <c r="H15" s="142">
        <v>9</v>
      </c>
      <c r="I15" s="142"/>
      <c r="J15" s="142">
        <v>44</v>
      </c>
      <c r="K15" s="142"/>
      <c r="L15" s="142">
        <v>13</v>
      </c>
      <c r="M15" s="142"/>
      <c r="N15" s="142">
        <v>11</v>
      </c>
      <c r="O15" s="142"/>
      <c r="P15" s="142">
        <v>11</v>
      </c>
      <c r="Q15" s="142"/>
    </row>
    <row r="16" spans="1:18" x14ac:dyDescent="0.25">
      <c r="A16" s="30"/>
      <c r="B16" s="176" t="s">
        <v>8</v>
      </c>
      <c r="C16" s="176"/>
      <c r="D16" s="73">
        <f>SUM(D10:D14)</f>
        <v>161522560</v>
      </c>
      <c r="E16" s="13">
        <f>SUM(E10:E14)</f>
        <v>326</v>
      </c>
      <c r="F16" s="77">
        <f>SUM(F10:F15)</f>
        <v>94000000</v>
      </c>
      <c r="G16" s="2"/>
      <c r="H16" s="192"/>
      <c r="I16" s="192"/>
      <c r="J16" s="192"/>
      <c r="K16" s="192"/>
      <c r="L16" s="192"/>
      <c r="M16" s="192"/>
      <c r="N16" s="192"/>
      <c r="O16" s="192"/>
      <c r="P16" s="192"/>
      <c r="Q16" s="192"/>
      <c r="R16" s="20"/>
    </row>
    <row r="17" spans="1:18" ht="15.75" x14ac:dyDescent="0.25">
      <c r="A17" s="21"/>
      <c r="B17" s="52" t="s">
        <v>19</v>
      </c>
      <c r="C17" s="52"/>
      <c r="D17" s="10"/>
      <c r="E17" s="9"/>
      <c r="F17" s="11"/>
      <c r="G17" s="11"/>
      <c r="H17" s="190"/>
      <c r="I17" s="190"/>
      <c r="J17" s="190"/>
      <c r="K17" s="190"/>
      <c r="L17" s="190"/>
      <c r="M17" s="190"/>
      <c r="N17" s="190"/>
      <c r="O17" s="190"/>
      <c r="P17" s="190"/>
      <c r="Q17" s="190"/>
    </row>
    <row r="18" spans="1:18" s="49" customFormat="1" ht="31.5" x14ac:dyDescent="0.25">
      <c r="A18" s="55">
        <v>1</v>
      </c>
      <c r="B18" s="64" t="s">
        <v>189</v>
      </c>
      <c r="C18" s="62" t="s">
        <v>190</v>
      </c>
      <c r="D18" s="63">
        <v>5610000</v>
      </c>
      <c r="E18" s="13">
        <f>SUM(H18+J18+L18+N18+P18)</f>
        <v>49</v>
      </c>
      <c r="F18" s="48"/>
      <c r="G18" s="48" t="s">
        <v>223</v>
      </c>
      <c r="H18" s="188">
        <v>6</v>
      </c>
      <c r="I18" s="188"/>
      <c r="J18" s="188">
        <v>26</v>
      </c>
      <c r="K18" s="188"/>
      <c r="L18" s="188">
        <v>6</v>
      </c>
      <c r="M18" s="188"/>
      <c r="N18" s="188">
        <v>5</v>
      </c>
      <c r="O18" s="188"/>
      <c r="P18" s="188">
        <v>6</v>
      </c>
      <c r="Q18" s="188"/>
    </row>
    <row r="19" spans="1:18" s="49" customFormat="1" ht="31.5" x14ac:dyDescent="0.25">
      <c r="A19" s="55">
        <v>2</v>
      </c>
      <c r="B19" s="64" t="s">
        <v>191</v>
      </c>
      <c r="C19" s="62" t="s">
        <v>74</v>
      </c>
      <c r="D19" s="63">
        <v>20000000</v>
      </c>
      <c r="E19" s="13">
        <f>SUM(H19+J19+L19+N19+P19)</f>
        <v>85</v>
      </c>
      <c r="F19" s="80">
        <v>10000000</v>
      </c>
      <c r="G19" s="48"/>
      <c r="H19" s="188">
        <v>8</v>
      </c>
      <c r="I19" s="188"/>
      <c r="J19" s="188">
        <v>42</v>
      </c>
      <c r="K19" s="188"/>
      <c r="L19" s="188">
        <v>13</v>
      </c>
      <c r="M19" s="188"/>
      <c r="N19" s="188">
        <v>11</v>
      </c>
      <c r="O19" s="188"/>
      <c r="P19" s="188">
        <v>11</v>
      </c>
      <c r="Q19" s="188"/>
    </row>
    <row r="20" spans="1:18" s="49" customFormat="1" ht="31.5" x14ac:dyDescent="0.25">
      <c r="A20" s="55">
        <v>3</v>
      </c>
      <c r="B20" s="64" t="s">
        <v>192</v>
      </c>
      <c r="C20" s="62" t="s">
        <v>193</v>
      </c>
      <c r="D20" s="63">
        <v>14000000</v>
      </c>
      <c r="E20" s="13">
        <f>SUM(H20+J20+L20+N20+P20)</f>
        <v>0</v>
      </c>
      <c r="F20" s="48">
        <v>0</v>
      </c>
      <c r="G20" s="48" t="s">
        <v>224</v>
      </c>
      <c r="H20" s="188"/>
      <c r="I20" s="188"/>
      <c r="J20" s="188"/>
      <c r="K20" s="188"/>
      <c r="L20" s="188"/>
      <c r="M20" s="188"/>
      <c r="N20" s="188"/>
      <c r="O20" s="188"/>
      <c r="P20" s="188"/>
      <c r="Q20" s="188"/>
    </row>
    <row r="21" spans="1:18" s="49" customFormat="1" ht="31.5" x14ac:dyDescent="0.25">
      <c r="A21" s="55">
        <v>4</v>
      </c>
      <c r="B21" s="64" t="s">
        <v>194</v>
      </c>
      <c r="C21" s="62" t="s">
        <v>195</v>
      </c>
      <c r="D21" s="63">
        <v>9791500</v>
      </c>
      <c r="E21" s="13"/>
      <c r="F21" s="80">
        <v>5000000</v>
      </c>
      <c r="G21" s="48"/>
      <c r="H21" s="188">
        <v>10</v>
      </c>
      <c r="I21" s="188"/>
      <c r="J21" s="188">
        <v>40</v>
      </c>
      <c r="K21" s="188"/>
      <c r="L21" s="188">
        <v>8</v>
      </c>
      <c r="M21" s="188"/>
      <c r="N21" s="188">
        <v>8</v>
      </c>
      <c r="O21" s="188"/>
      <c r="P21" s="188">
        <v>8</v>
      </c>
      <c r="Q21" s="188"/>
    </row>
    <row r="22" spans="1:18" x14ac:dyDescent="0.25">
      <c r="A22" s="30"/>
      <c r="B22" s="176" t="s">
        <v>8</v>
      </c>
      <c r="C22" s="176"/>
      <c r="D22" s="73">
        <f>SUM(D19:D20)</f>
        <v>34000000</v>
      </c>
      <c r="E22" s="13">
        <f>SUM(E18:E20)</f>
        <v>134</v>
      </c>
      <c r="F22" s="54">
        <f>SUM(F18:F21)</f>
        <v>15000000</v>
      </c>
      <c r="G22" s="2"/>
      <c r="H22" s="192"/>
      <c r="I22" s="192"/>
      <c r="J22" s="192"/>
      <c r="K22" s="192"/>
      <c r="L22" s="192"/>
      <c r="M22" s="192"/>
      <c r="N22" s="192"/>
      <c r="O22" s="192"/>
      <c r="P22" s="192"/>
      <c r="Q22" s="192"/>
      <c r="R22" s="20"/>
    </row>
    <row r="23" spans="1:18" ht="15.75" x14ac:dyDescent="0.25">
      <c r="A23" s="21"/>
      <c r="B23" s="52" t="s">
        <v>80</v>
      </c>
      <c r="C23" s="52"/>
      <c r="D23" s="10"/>
      <c r="E23" s="9"/>
      <c r="F23" s="11"/>
      <c r="G23" s="11"/>
      <c r="H23" s="190"/>
      <c r="I23" s="190"/>
      <c r="J23" s="190"/>
      <c r="K23" s="190"/>
      <c r="L23" s="190"/>
      <c r="M23" s="190"/>
      <c r="N23" s="190"/>
      <c r="O23" s="190"/>
      <c r="P23" s="190"/>
      <c r="Q23" s="190"/>
    </row>
    <row r="24" spans="1:18" s="49" customFormat="1" ht="31.5" x14ac:dyDescent="0.25">
      <c r="A24" s="55">
        <v>1</v>
      </c>
      <c r="B24" s="64" t="s">
        <v>196</v>
      </c>
      <c r="C24" s="62" t="s">
        <v>75</v>
      </c>
      <c r="D24" s="63">
        <v>7000000</v>
      </c>
      <c r="E24" s="13">
        <f>SUM(H24+J24+L24+N24+P24)</f>
        <v>40</v>
      </c>
      <c r="F24" s="48">
        <v>0</v>
      </c>
      <c r="G24" s="48"/>
      <c r="H24" s="188">
        <v>8</v>
      </c>
      <c r="I24" s="188"/>
      <c r="J24" s="188">
        <v>20</v>
      </c>
      <c r="K24" s="188"/>
      <c r="L24" s="188">
        <v>2</v>
      </c>
      <c r="M24" s="188"/>
      <c r="N24" s="188">
        <v>5</v>
      </c>
      <c r="O24" s="188"/>
      <c r="P24" s="188">
        <v>5</v>
      </c>
      <c r="Q24" s="188"/>
    </row>
    <row r="25" spans="1:18" s="49" customFormat="1" ht="31.5" x14ac:dyDescent="0.25">
      <c r="A25" s="55">
        <v>2</v>
      </c>
      <c r="B25" s="64" t="s">
        <v>197</v>
      </c>
      <c r="C25" s="62" t="s">
        <v>77</v>
      </c>
      <c r="D25" s="63">
        <v>33685284</v>
      </c>
      <c r="E25" s="13">
        <f>SUM(H25+J25+L25+N25+P25)</f>
        <v>91</v>
      </c>
      <c r="F25" s="80">
        <v>21000000</v>
      </c>
      <c r="G25" s="48"/>
      <c r="H25" s="188">
        <v>9</v>
      </c>
      <c r="I25" s="188"/>
      <c r="J25" s="188">
        <v>46</v>
      </c>
      <c r="K25" s="188"/>
      <c r="L25" s="188">
        <v>14</v>
      </c>
      <c r="M25" s="188"/>
      <c r="N25" s="188">
        <v>11</v>
      </c>
      <c r="O25" s="188"/>
      <c r="P25" s="188">
        <v>11</v>
      </c>
      <c r="Q25" s="188"/>
    </row>
    <row r="26" spans="1:18" s="49" customFormat="1" ht="31.5" x14ac:dyDescent="0.25">
      <c r="A26" s="55">
        <v>3</v>
      </c>
      <c r="B26" s="64" t="s">
        <v>198</v>
      </c>
      <c r="C26" s="62" t="s">
        <v>76</v>
      </c>
      <c r="D26" s="63">
        <v>7500000</v>
      </c>
      <c r="E26" s="13">
        <f>SUM(H26+J26+L26+N26+P26)</f>
        <v>61</v>
      </c>
      <c r="F26" s="80"/>
      <c r="G26" s="48" t="s">
        <v>225</v>
      </c>
      <c r="H26" s="188">
        <v>8</v>
      </c>
      <c r="I26" s="188"/>
      <c r="J26" s="188">
        <v>30</v>
      </c>
      <c r="K26" s="188"/>
      <c r="L26" s="188">
        <v>8</v>
      </c>
      <c r="M26" s="188"/>
      <c r="N26" s="188">
        <v>6</v>
      </c>
      <c r="O26" s="188"/>
      <c r="P26" s="188">
        <v>9</v>
      </c>
      <c r="Q26" s="188"/>
    </row>
    <row r="27" spans="1:18" s="49" customFormat="1" ht="63" x14ac:dyDescent="0.25">
      <c r="A27" s="55">
        <v>4</v>
      </c>
      <c r="B27" s="64" t="s">
        <v>199</v>
      </c>
      <c r="C27" s="62" t="s">
        <v>200</v>
      </c>
      <c r="D27" s="63">
        <v>50000000</v>
      </c>
      <c r="E27" s="13">
        <f>SUM(H27+J27+L27+N27+P27)</f>
        <v>50</v>
      </c>
      <c r="F27" s="48">
        <v>0</v>
      </c>
      <c r="G27" s="48"/>
      <c r="H27" s="188">
        <v>8</v>
      </c>
      <c r="I27" s="188"/>
      <c r="J27" s="188">
        <v>24</v>
      </c>
      <c r="K27" s="188"/>
      <c r="L27" s="188">
        <v>8</v>
      </c>
      <c r="M27" s="188"/>
      <c r="N27" s="188">
        <v>5</v>
      </c>
      <c r="O27" s="188"/>
      <c r="P27" s="188">
        <v>5</v>
      </c>
      <c r="Q27" s="188"/>
    </row>
    <row r="28" spans="1:18" s="49" customFormat="1" ht="31.5" x14ac:dyDescent="0.25">
      <c r="A28" s="55">
        <v>5</v>
      </c>
      <c r="B28" s="64" t="s">
        <v>201</v>
      </c>
      <c r="C28" s="62" t="s">
        <v>78</v>
      </c>
      <c r="D28" s="63">
        <v>33151000</v>
      </c>
      <c r="E28" s="13"/>
      <c r="F28" s="80">
        <v>19000000</v>
      </c>
      <c r="G28" s="48"/>
      <c r="H28" s="188">
        <v>9</v>
      </c>
      <c r="I28" s="188">
        <v>4</v>
      </c>
      <c r="J28" s="188">
        <v>42</v>
      </c>
      <c r="K28" s="188"/>
      <c r="L28" s="188">
        <v>13</v>
      </c>
      <c r="M28" s="188"/>
      <c r="N28" s="188">
        <v>9</v>
      </c>
      <c r="O28" s="188"/>
      <c r="P28" s="188">
        <v>9</v>
      </c>
      <c r="Q28" s="188"/>
    </row>
    <row r="29" spans="1:18" x14ac:dyDescent="0.25">
      <c r="A29" s="30"/>
      <c r="B29" s="176" t="s">
        <v>8</v>
      </c>
      <c r="C29" s="176"/>
      <c r="D29" s="73">
        <f>SUM(D24:D27)</f>
        <v>98185284</v>
      </c>
      <c r="E29" s="13">
        <f>SUM(E24:E27)</f>
        <v>242</v>
      </c>
      <c r="F29" s="54">
        <f>SUM(F24:F28)</f>
        <v>40000000</v>
      </c>
      <c r="G29" s="2"/>
      <c r="H29" s="192"/>
      <c r="I29" s="192"/>
      <c r="J29" s="192"/>
      <c r="K29" s="192"/>
      <c r="L29" s="192"/>
      <c r="M29" s="192"/>
      <c r="N29" s="192"/>
      <c r="O29" s="192"/>
      <c r="P29" s="192"/>
      <c r="Q29" s="192"/>
      <c r="R29" s="20"/>
    </row>
    <row r="30" spans="1:18" ht="15.75" x14ac:dyDescent="0.25">
      <c r="A30" s="29"/>
      <c r="B30" s="69"/>
      <c r="C30" s="3"/>
      <c r="D30" s="74">
        <f>D8+D16+D22+D29</f>
        <v>330611444</v>
      </c>
      <c r="E30" s="14" t="s">
        <v>9</v>
      </c>
      <c r="F30" s="15">
        <f>F8+F16+F22+F29</f>
        <v>165000000</v>
      </c>
      <c r="G30" s="2"/>
      <c r="H30" s="61"/>
      <c r="I30" s="61"/>
      <c r="J30" s="61"/>
      <c r="K30" s="61"/>
      <c r="L30" s="61"/>
      <c r="M30" s="61"/>
      <c r="N30" s="61"/>
      <c r="O30" s="61"/>
      <c r="P30" s="61"/>
      <c r="Q30" s="61"/>
      <c r="R30" s="20"/>
    </row>
    <row r="31" spans="1:18" x14ac:dyDescent="0.25">
      <c r="H31" s="20"/>
      <c r="I31" s="20"/>
      <c r="J31" s="20"/>
      <c r="K31" s="20"/>
      <c r="L31" s="20"/>
      <c r="M31" s="20"/>
      <c r="N31" s="20"/>
      <c r="O31" s="20"/>
      <c r="P31" s="20"/>
      <c r="Q31" s="20"/>
      <c r="R31" s="20"/>
    </row>
  </sheetData>
  <mergeCells count="133">
    <mergeCell ref="B29:C29"/>
    <mergeCell ref="H29:I29"/>
    <mergeCell ref="J29:K29"/>
    <mergeCell ref="L29:M29"/>
    <mergeCell ref="N29:O29"/>
    <mergeCell ref="P29:Q29"/>
    <mergeCell ref="H26:I26"/>
    <mergeCell ref="J26:K26"/>
    <mergeCell ref="L26:M26"/>
    <mergeCell ref="N26:O26"/>
    <mergeCell ref="P26:Q26"/>
    <mergeCell ref="H27:I27"/>
    <mergeCell ref="J27:K27"/>
    <mergeCell ref="L27:M27"/>
    <mergeCell ref="N27:O27"/>
    <mergeCell ref="P27:Q27"/>
    <mergeCell ref="H24:I24"/>
    <mergeCell ref="J24:K24"/>
    <mergeCell ref="L24:M24"/>
    <mergeCell ref="N24:O24"/>
    <mergeCell ref="P24:Q24"/>
    <mergeCell ref="H25:I25"/>
    <mergeCell ref="J25:K25"/>
    <mergeCell ref="L25:M25"/>
    <mergeCell ref="N25:O25"/>
    <mergeCell ref="P25:Q25"/>
    <mergeCell ref="P22:Q22"/>
    <mergeCell ref="H23:I23"/>
    <mergeCell ref="J23:K23"/>
    <mergeCell ref="L23:M23"/>
    <mergeCell ref="N23:O23"/>
    <mergeCell ref="P23:Q23"/>
    <mergeCell ref="H20:I20"/>
    <mergeCell ref="J20:K20"/>
    <mergeCell ref="L20:M20"/>
    <mergeCell ref="N20:O20"/>
    <mergeCell ref="P20:Q20"/>
    <mergeCell ref="B22:C22"/>
    <mergeCell ref="H22:I22"/>
    <mergeCell ref="J22:K22"/>
    <mergeCell ref="L22:M22"/>
    <mergeCell ref="N22:O22"/>
    <mergeCell ref="H18:I18"/>
    <mergeCell ref="J18:K18"/>
    <mergeCell ref="L18:M18"/>
    <mergeCell ref="N18:O18"/>
    <mergeCell ref="P18:Q18"/>
    <mergeCell ref="H19:I19"/>
    <mergeCell ref="J19:K19"/>
    <mergeCell ref="L19:M19"/>
    <mergeCell ref="N19:O19"/>
    <mergeCell ref="P19:Q19"/>
    <mergeCell ref="P16:Q16"/>
    <mergeCell ref="H17:I17"/>
    <mergeCell ref="J17:K17"/>
    <mergeCell ref="L17:M17"/>
    <mergeCell ref="N17:O17"/>
    <mergeCell ref="P17:Q17"/>
    <mergeCell ref="H14:I14"/>
    <mergeCell ref="J14:K14"/>
    <mergeCell ref="L14:M14"/>
    <mergeCell ref="N14:O14"/>
    <mergeCell ref="P14:Q14"/>
    <mergeCell ref="B16:C16"/>
    <mergeCell ref="H16:I16"/>
    <mergeCell ref="J16:K16"/>
    <mergeCell ref="L16:M16"/>
    <mergeCell ref="N16:O16"/>
    <mergeCell ref="L15:M15"/>
    <mergeCell ref="N15:O15"/>
    <mergeCell ref="P15:Q15"/>
    <mergeCell ref="H12:I12"/>
    <mergeCell ref="J12:K12"/>
    <mergeCell ref="L12:M12"/>
    <mergeCell ref="N12:O12"/>
    <mergeCell ref="P12:Q12"/>
    <mergeCell ref="H13:I13"/>
    <mergeCell ref="J13:K13"/>
    <mergeCell ref="L13:M13"/>
    <mergeCell ref="N13:O13"/>
    <mergeCell ref="P13:Q13"/>
    <mergeCell ref="H10:I10"/>
    <mergeCell ref="J10:K10"/>
    <mergeCell ref="L10:M10"/>
    <mergeCell ref="N10:O10"/>
    <mergeCell ref="P10:Q10"/>
    <mergeCell ref="H11:I11"/>
    <mergeCell ref="J11:K11"/>
    <mergeCell ref="L11:M11"/>
    <mergeCell ref="N11:O11"/>
    <mergeCell ref="P11:Q11"/>
    <mergeCell ref="P6:Q6"/>
    <mergeCell ref="H7:I7"/>
    <mergeCell ref="J7:K7"/>
    <mergeCell ref="L7:M7"/>
    <mergeCell ref="N7:O7"/>
    <mergeCell ref="P7:Q7"/>
    <mergeCell ref="B9:F9"/>
    <mergeCell ref="H9:I9"/>
    <mergeCell ref="J9:K9"/>
    <mergeCell ref="L9:M9"/>
    <mergeCell ref="N9:O9"/>
    <mergeCell ref="P9:Q9"/>
    <mergeCell ref="B8:C8"/>
    <mergeCell ref="H8:I8"/>
    <mergeCell ref="J8:K8"/>
    <mergeCell ref="L8:M8"/>
    <mergeCell ref="N8:O8"/>
    <mergeCell ref="P8:Q8"/>
    <mergeCell ref="B1:D1"/>
    <mergeCell ref="H1:I5"/>
    <mergeCell ref="J1:K5"/>
    <mergeCell ref="L1:M5"/>
    <mergeCell ref="N1:O5"/>
    <mergeCell ref="P1:Q5"/>
    <mergeCell ref="A2:B2"/>
    <mergeCell ref="B3:C3"/>
    <mergeCell ref="H28:I28"/>
    <mergeCell ref="J28:K28"/>
    <mergeCell ref="L28:M28"/>
    <mergeCell ref="N28:O28"/>
    <mergeCell ref="P28:Q28"/>
    <mergeCell ref="H21:I21"/>
    <mergeCell ref="J21:K21"/>
    <mergeCell ref="L21:M21"/>
    <mergeCell ref="N21:O21"/>
    <mergeCell ref="P21:Q21"/>
    <mergeCell ref="H15:I15"/>
    <mergeCell ref="J15:K15"/>
    <mergeCell ref="H6:I6"/>
    <mergeCell ref="J6:K6"/>
    <mergeCell ref="L6:M6"/>
    <mergeCell ref="N6:O6"/>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workbookViewId="0">
      <selection activeCell="F32" sqref="F32"/>
    </sheetView>
  </sheetViews>
  <sheetFormatPr defaultRowHeight="15" x14ac:dyDescent="0.25"/>
  <cols>
    <col min="2" max="2" width="34.140625" customWidth="1"/>
    <col min="3" max="3" width="27.28515625" style="19" customWidth="1"/>
    <col min="4" max="4" width="17.42578125" customWidth="1"/>
    <col min="5" max="5" width="10.28515625" customWidth="1"/>
    <col min="6" max="6" width="13.5703125" customWidth="1"/>
    <col min="7" max="7" width="29.140625" customWidth="1"/>
  </cols>
  <sheetData>
    <row r="1" spans="1:17" ht="30" customHeight="1" x14ac:dyDescent="0.25">
      <c r="A1" s="65"/>
      <c r="B1" s="144" t="s">
        <v>0</v>
      </c>
      <c r="C1" s="144"/>
      <c r="D1" s="144"/>
      <c r="E1" s="2"/>
      <c r="F1" s="2"/>
      <c r="G1" s="2"/>
      <c r="H1" s="145" t="s">
        <v>11</v>
      </c>
      <c r="I1" s="146"/>
      <c r="J1" s="146" t="s">
        <v>12</v>
      </c>
      <c r="K1" s="146"/>
      <c r="L1" s="145" t="s">
        <v>13</v>
      </c>
      <c r="M1" s="145"/>
      <c r="N1" s="145" t="s">
        <v>205</v>
      </c>
      <c r="O1" s="146"/>
      <c r="P1" s="145" t="s">
        <v>202</v>
      </c>
      <c r="Q1" s="146"/>
    </row>
    <row r="2" spans="1:17" ht="30" customHeight="1" x14ac:dyDescent="0.25">
      <c r="A2" s="173" t="s">
        <v>1</v>
      </c>
      <c r="B2" s="173"/>
      <c r="C2" s="66"/>
      <c r="D2" s="4"/>
      <c r="E2" s="3"/>
      <c r="F2" s="2"/>
      <c r="G2" s="2"/>
      <c r="H2" s="146"/>
      <c r="I2" s="146"/>
      <c r="J2" s="146"/>
      <c r="K2" s="146"/>
      <c r="L2" s="145"/>
      <c r="M2" s="145"/>
      <c r="N2" s="146"/>
      <c r="O2" s="146"/>
      <c r="P2" s="146"/>
      <c r="Q2" s="146"/>
    </row>
    <row r="3" spans="1:17" ht="30" customHeight="1" x14ac:dyDescent="0.25">
      <c r="A3" s="29"/>
      <c r="B3" s="174" t="s">
        <v>24</v>
      </c>
      <c r="C3" s="174"/>
      <c r="D3" s="4"/>
      <c r="E3" s="3"/>
      <c r="F3" s="2"/>
      <c r="G3" s="2"/>
      <c r="H3" s="146"/>
      <c r="I3" s="146"/>
      <c r="J3" s="146"/>
      <c r="K3" s="146"/>
      <c r="L3" s="145"/>
      <c r="M3" s="145"/>
      <c r="N3" s="146"/>
      <c r="O3" s="146"/>
      <c r="P3" s="146"/>
      <c r="Q3" s="146"/>
    </row>
    <row r="4" spans="1:17" ht="30" customHeight="1" x14ac:dyDescent="0.25">
      <c r="A4" s="5" t="s">
        <v>2</v>
      </c>
      <c r="B4" s="5" t="s">
        <v>3</v>
      </c>
      <c r="C4" s="5" t="s">
        <v>4</v>
      </c>
      <c r="D4" s="6" t="s">
        <v>5</v>
      </c>
      <c r="E4" s="7" t="s">
        <v>6</v>
      </c>
      <c r="F4" s="8" t="s">
        <v>81</v>
      </c>
      <c r="G4" s="8" t="s">
        <v>7</v>
      </c>
      <c r="H4" s="146"/>
      <c r="I4" s="146"/>
      <c r="J4" s="146"/>
      <c r="K4" s="146"/>
      <c r="L4" s="145"/>
      <c r="M4" s="145"/>
      <c r="N4" s="146"/>
      <c r="O4" s="146"/>
      <c r="P4" s="146"/>
      <c r="Q4" s="146"/>
    </row>
    <row r="5" spans="1:17" ht="30" customHeight="1" x14ac:dyDescent="0.25">
      <c r="A5" s="22"/>
      <c r="B5" s="68" t="s">
        <v>18</v>
      </c>
      <c r="C5" s="68"/>
      <c r="D5" s="68"/>
      <c r="E5" s="68"/>
      <c r="F5" s="68"/>
      <c r="G5" s="11"/>
      <c r="H5" s="146"/>
      <c r="I5" s="146"/>
      <c r="J5" s="146"/>
      <c r="K5" s="146"/>
      <c r="L5" s="145"/>
      <c r="M5" s="145"/>
      <c r="N5" s="146"/>
      <c r="O5" s="146"/>
      <c r="P5" s="146"/>
      <c r="Q5" s="146"/>
    </row>
    <row r="6" spans="1:17" ht="30" customHeight="1" x14ac:dyDescent="0.25">
      <c r="A6" s="53">
        <v>1</v>
      </c>
      <c r="B6" s="64" t="s">
        <v>178</v>
      </c>
      <c r="C6" s="62" t="s">
        <v>69</v>
      </c>
      <c r="D6" s="63">
        <v>16903600</v>
      </c>
      <c r="E6" s="13">
        <f t="shared" ref="E6:E7" si="0">SUM(H6+J6+L6+N6+P6)</f>
        <v>77</v>
      </c>
      <c r="F6" s="92">
        <v>7000000</v>
      </c>
      <c r="G6" s="93"/>
      <c r="H6" s="153">
        <v>8</v>
      </c>
      <c r="I6" s="193"/>
      <c r="J6" s="153">
        <v>40</v>
      </c>
      <c r="K6" s="193"/>
      <c r="L6" s="153">
        <v>11</v>
      </c>
      <c r="M6" s="193"/>
      <c r="N6" s="153">
        <v>8</v>
      </c>
      <c r="O6" s="193"/>
      <c r="P6" s="153">
        <v>10</v>
      </c>
      <c r="Q6" s="193"/>
    </row>
    <row r="7" spans="1:17" ht="30" customHeight="1" x14ac:dyDescent="0.25">
      <c r="A7" s="53">
        <v>2</v>
      </c>
      <c r="B7" s="64" t="s">
        <v>179</v>
      </c>
      <c r="C7" s="62" t="s">
        <v>68</v>
      </c>
      <c r="D7" s="63">
        <v>20000000</v>
      </c>
      <c r="E7" s="13">
        <f t="shared" si="0"/>
        <v>89</v>
      </c>
      <c r="F7" s="92">
        <v>9000000</v>
      </c>
      <c r="G7" s="93"/>
      <c r="H7" s="153">
        <v>8</v>
      </c>
      <c r="I7" s="193"/>
      <c r="J7" s="153">
        <v>44</v>
      </c>
      <c r="K7" s="193"/>
      <c r="L7" s="153">
        <v>13</v>
      </c>
      <c r="M7" s="193"/>
      <c r="N7" s="153">
        <v>12</v>
      </c>
      <c r="O7" s="193"/>
      <c r="P7" s="153">
        <v>12</v>
      </c>
      <c r="Q7" s="193"/>
    </row>
    <row r="8" spans="1:17" ht="30" customHeight="1" x14ac:dyDescent="0.25">
      <c r="A8" s="30"/>
      <c r="B8" s="176" t="s">
        <v>8</v>
      </c>
      <c r="C8" s="191"/>
      <c r="D8" s="73">
        <f>SUM(D6:D7)</f>
        <v>36903600</v>
      </c>
      <c r="E8" s="13"/>
      <c r="F8" s="54">
        <f>SUM(F6:F7)</f>
        <v>16000000</v>
      </c>
      <c r="G8" s="2"/>
      <c r="H8" s="166"/>
      <c r="I8" s="166"/>
      <c r="J8" s="166"/>
      <c r="K8" s="166"/>
      <c r="L8" s="166"/>
      <c r="M8" s="166"/>
      <c r="N8" s="166"/>
      <c r="O8" s="166"/>
      <c r="P8" s="166"/>
      <c r="Q8" s="166"/>
    </row>
    <row r="9" spans="1:17" ht="30" customHeight="1" x14ac:dyDescent="0.25">
      <c r="A9" s="22"/>
      <c r="B9" s="189" t="s">
        <v>20</v>
      </c>
      <c r="C9" s="189"/>
      <c r="D9" s="189"/>
      <c r="E9" s="189"/>
      <c r="F9" s="189"/>
      <c r="G9" s="11"/>
      <c r="H9" s="190"/>
      <c r="I9" s="190"/>
      <c r="J9" s="190"/>
      <c r="K9" s="190"/>
      <c r="L9" s="190"/>
      <c r="M9" s="190"/>
      <c r="N9" s="190"/>
      <c r="O9" s="190"/>
      <c r="P9" s="190"/>
      <c r="Q9" s="190"/>
    </row>
    <row r="10" spans="1:17" ht="30" customHeight="1" x14ac:dyDescent="0.25">
      <c r="A10" s="51">
        <v>1</v>
      </c>
      <c r="B10" s="64" t="s">
        <v>180</v>
      </c>
      <c r="C10" s="62" t="s">
        <v>181</v>
      </c>
      <c r="D10" s="63">
        <v>30000000</v>
      </c>
      <c r="E10" s="13">
        <f t="shared" ref="E10:E14" si="1">SUM(H10+J10+L10+N10+P10)</f>
        <v>85</v>
      </c>
      <c r="F10" s="88">
        <v>27000000</v>
      </c>
      <c r="G10" s="83"/>
      <c r="H10" s="153">
        <v>9</v>
      </c>
      <c r="I10" s="193"/>
      <c r="J10" s="153">
        <v>43</v>
      </c>
      <c r="K10" s="193"/>
      <c r="L10" s="153">
        <v>11</v>
      </c>
      <c r="M10" s="193"/>
      <c r="N10" s="153">
        <v>11</v>
      </c>
      <c r="O10" s="193"/>
      <c r="P10" s="153">
        <v>11</v>
      </c>
      <c r="Q10" s="193"/>
    </row>
    <row r="11" spans="1:17" ht="30" customHeight="1" x14ac:dyDescent="0.25">
      <c r="A11" s="51">
        <v>2</v>
      </c>
      <c r="B11" s="64" t="s">
        <v>182</v>
      </c>
      <c r="C11" s="62" t="s">
        <v>71</v>
      </c>
      <c r="D11" s="63">
        <v>50000000</v>
      </c>
      <c r="E11" s="13">
        <f t="shared" si="1"/>
        <v>93</v>
      </c>
      <c r="F11" s="84">
        <v>35000000</v>
      </c>
      <c r="G11" s="83"/>
      <c r="H11" s="153">
        <v>10</v>
      </c>
      <c r="I11" s="193"/>
      <c r="J11" s="153">
        <v>48</v>
      </c>
      <c r="K11" s="193"/>
      <c r="L11" s="153">
        <v>14</v>
      </c>
      <c r="M11" s="193"/>
      <c r="N11" s="153">
        <v>10</v>
      </c>
      <c r="O11" s="193"/>
      <c r="P11" s="153">
        <v>11</v>
      </c>
      <c r="Q11" s="193"/>
    </row>
    <row r="12" spans="1:17" ht="30" customHeight="1" x14ac:dyDescent="0.25">
      <c r="A12" s="51">
        <v>3</v>
      </c>
      <c r="B12" s="64" t="s">
        <v>183</v>
      </c>
      <c r="C12" s="62" t="s">
        <v>184</v>
      </c>
      <c r="D12" s="63">
        <v>10000000</v>
      </c>
      <c r="E12" s="13">
        <f t="shared" si="1"/>
        <v>50</v>
      </c>
      <c r="F12" s="84">
        <v>0</v>
      </c>
      <c r="G12" s="83"/>
      <c r="H12" s="153">
        <v>6</v>
      </c>
      <c r="I12" s="193"/>
      <c r="J12" s="153">
        <v>25</v>
      </c>
      <c r="K12" s="193"/>
      <c r="L12" s="153">
        <v>4</v>
      </c>
      <c r="M12" s="193"/>
      <c r="N12" s="153">
        <v>6</v>
      </c>
      <c r="O12" s="193"/>
      <c r="P12" s="153">
        <v>9</v>
      </c>
      <c r="Q12" s="193"/>
    </row>
    <row r="13" spans="1:17" ht="30" customHeight="1" x14ac:dyDescent="0.25">
      <c r="A13" s="51">
        <v>4</v>
      </c>
      <c r="B13" s="64" t="s">
        <v>185</v>
      </c>
      <c r="C13" s="62" t="s">
        <v>186</v>
      </c>
      <c r="D13" s="63">
        <v>41522560</v>
      </c>
      <c r="E13" s="13">
        <f t="shared" si="1"/>
        <v>49</v>
      </c>
      <c r="F13" s="84">
        <v>0</v>
      </c>
      <c r="G13" s="83"/>
      <c r="H13" s="153">
        <v>7</v>
      </c>
      <c r="I13" s="193"/>
      <c r="J13" s="153">
        <v>20</v>
      </c>
      <c r="K13" s="193"/>
      <c r="L13" s="153">
        <v>6</v>
      </c>
      <c r="M13" s="193"/>
      <c r="N13" s="153">
        <v>8</v>
      </c>
      <c r="O13" s="193"/>
      <c r="P13" s="153">
        <v>8</v>
      </c>
      <c r="Q13" s="193"/>
    </row>
    <row r="14" spans="1:17" ht="30" customHeight="1" x14ac:dyDescent="0.25">
      <c r="A14" s="51">
        <v>5</v>
      </c>
      <c r="B14" s="64" t="s">
        <v>187</v>
      </c>
      <c r="C14" s="62" t="s">
        <v>70</v>
      </c>
      <c r="D14" s="63">
        <v>30000000</v>
      </c>
      <c r="E14" s="13">
        <f t="shared" si="1"/>
        <v>51</v>
      </c>
      <c r="F14" s="89">
        <v>0</v>
      </c>
      <c r="G14" s="94"/>
      <c r="H14" s="153">
        <v>8</v>
      </c>
      <c r="I14" s="193"/>
      <c r="J14" s="153">
        <v>24</v>
      </c>
      <c r="K14" s="193"/>
      <c r="L14" s="153">
        <v>8</v>
      </c>
      <c r="M14" s="193"/>
      <c r="N14" s="153">
        <v>3</v>
      </c>
      <c r="O14" s="193"/>
      <c r="P14" s="153">
        <v>8</v>
      </c>
      <c r="Q14" s="193"/>
    </row>
    <row r="15" spans="1:17" ht="30" customHeight="1" x14ac:dyDescent="0.25">
      <c r="A15" s="51">
        <v>6</v>
      </c>
      <c r="B15" s="64" t="s">
        <v>188</v>
      </c>
      <c r="C15" s="62" t="s">
        <v>73</v>
      </c>
      <c r="D15" s="63">
        <v>50000000</v>
      </c>
      <c r="E15" s="13"/>
      <c r="F15" s="89">
        <v>32000000</v>
      </c>
      <c r="G15" s="94"/>
      <c r="H15" s="153">
        <v>8</v>
      </c>
      <c r="I15" s="193"/>
      <c r="J15" s="153">
        <v>43</v>
      </c>
      <c r="K15" s="193"/>
      <c r="L15" s="153">
        <v>10</v>
      </c>
      <c r="M15" s="193"/>
      <c r="N15" s="153">
        <v>12</v>
      </c>
      <c r="O15" s="193"/>
      <c r="P15" s="153">
        <v>12</v>
      </c>
      <c r="Q15" s="193"/>
    </row>
    <row r="16" spans="1:17" ht="30" customHeight="1" x14ac:dyDescent="0.25">
      <c r="A16" s="30"/>
      <c r="B16" s="176" t="s">
        <v>8</v>
      </c>
      <c r="C16" s="176"/>
      <c r="D16" s="73">
        <f>SUM(D10:D14)</f>
        <v>161522560</v>
      </c>
      <c r="E16" s="13">
        <f>SUM(E10:E14)</f>
        <v>328</v>
      </c>
      <c r="F16" s="95">
        <f>SUM(F10:F15)</f>
        <v>94000000</v>
      </c>
      <c r="G16" s="2"/>
      <c r="H16" s="192"/>
      <c r="I16" s="192"/>
      <c r="J16" s="192"/>
      <c r="K16" s="192"/>
      <c r="L16" s="192"/>
      <c r="M16" s="192"/>
      <c r="N16" s="192"/>
      <c r="O16" s="192"/>
      <c r="P16" s="192"/>
      <c r="Q16" s="192"/>
    </row>
    <row r="17" spans="1:17" ht="30" customHeight="1" x14ac:dyDescent="0.25">
      <c r="A17" s="21"/>
      <c r="B17" s="52" t="s">
        <v>19</v>
      </c>
      <c r="C17" s="52"/>
      <c r="D17" s="10"/>
      <c r="E17" s="9"/>
      <c r="F17" s="11"/>
      <c r="G17" s="11"/>
      <c r="H17" s="190"/>
      <c r="I17" s="190"/>
      <c r="J17" s="190"/>
      <c r="K17" s="190"/>
      <c r="L17" s="190"/>
      <c r="M17" s="190"/>
      <c r="N17" s="190"/>
      <c r="O17" s="190"/>
      <c r="P17" s="190"/>
      <c r="Q17" s="190"/>
    </row>
    <row r="18" spans="1:17" ht="30" customHeight="1" x14ac:dyDescent="0.25">
      <c r="A18" s="55">
        <v>1</v>
      </c>
      <c r="B18" s="64" t="s">
        <v>189</v>
      </c>
      <c r="C18" s="62" t="s">
        <v>190</v>
      </c>
      <c r="D18" s="63">
        <v>5610000</v>
      </c>
      <c r="E18" s="13">
        <f>SUM(H18+J18+L18+N18+P18)</f>
        <v>23</v>
      </c>
      <c r="F18" s="88">
        <v>0</v>
      </c>
      <c r="G18" s="85" t="s">
        <v>231</v>
      </c>
      <c r="H18" s="153">
        <v>4</v>
      </c>
      <c r="I18" s="193"/>
      <c r="J18" s="153">
        <v>10</v>
      </c>
      <c r="K18" s="193"/>
      <c r="L18" s="153">
        <v>1</v>
      </c>
      <c r="M18" s="193"/>
      <c r="N18" s="153">
        <v>2</v>
      </c>
      <c r="O18" s="193"/>
      <c r="P18" s="153">
        <v>6</v>
      </c>
      <c r="Q18" s="193"/>
    </row>
    <row r="19" spans="1:17" ht="30" customHeight="1" x14ac:dyDescent="0.25">
      <c r="A19" s="55">
        <v>2</v>
      </c>
      <c r="B19" s="64" t="s">
        <v>191</v>
      </c>
      <c r="C19" s="62" t="s">
        <v>74</v>
      </c>
      <c r="D19" s="63">
        <v>20000000</v>
      </c>
      <c r="E19" s="13">
        <f>SUM(H19+J19+L19+N19+P19)</f>
        <v>85</v>
      </c>
      <c r="F19" s="92">
        <v>10000000</v>
      </c>
      <c r="G19" s="93"/>
      <c r="H19" s="153">
        <v>9</v>
      </c>
      <c r="I19" s="193"/>
      <c r="J19" s="153">
        <v>41</v>
      </c>
      <c r="K19" s="193"/>
      <c r="L19" s="153">
        <v>12</v>
      </c>
      <c r="M19" s="193"/>
      <c r="N19" s="153">
        <v>12</v>
      </c>
      <c r="O19" s="193"/>
      <c r="P19" s="153">
        <v>11</v>
      </c>
      <c r="Q19" s="193"/>
    </row>
    <row r="20" spans="1:17" ht="30" customHeight="1" x14ac:dyDescent="0.25">
      <c r="A20" s="55">
        <v>3</v>
      </c>
      <c r="B20" s="64" t="s">
        <v>192</v>
      </c>
      <c r="C20" s="62" t="s">
        <v>193</v>
      </c>
      <c r="D20" s="63">
        <v>14000000</v>
      </c>
      <c r="E20" s="13">
        <f>SUM(H20+J20+L20+N20+P20)</f>
        <v>0</v>
      </c>
      <c r="F20" s="92">
        <v>0</v>
      </c>
      <c r="G20" s="96" t="s">
        <v>226</v>
      </c>
      <c r="H20" s="153"/>
      <c r="I20" s="193"/>
      <c r="J20" s="153"/>
      <c r="K20" s="193"/>
      <c r="L20" s="153"/>
      <c r="M20" s="193"/>
      <c r="N20" s="153"/>
      <c r="O20" s="193"/>
      <c r="P20" s="153"/>
      <c r="Q20" s="193"/>
    </row>
    <row r="21" spans="1:17" ht="30" customHeight="1" x14ac:dyDescent="0.25">
      <c r="A21" s="55">
        <v>4</v>
      </c>
      <c r="B21" s="64" t="s">
        <v>194</v>
      </c>
      <c r="C21" s="62" t="s">
        <v>195</v>
      </c>
      <c r="D21" s="63">
        <v>9791500</v>
      </c>
      <c r="E21" s="13"/>
      <c r="F21" s="92">
        <v>5000000</v>
      </c>
      <c r="G21" s="93"/>
      <c r="H21" s="153">
        <v>10</v>
      </c>
      <c r="I21" s="193"/>
      <c r="J21" s="153">
        <v>40</v>
      </c>
      <c r="K21" s="193"/>
      <c r="L21" s="153">
        <v>10</v>
      </c>
      <c r="M21" s="193"/>
      <c r="N21" s="153">
        <v>8</v>
      </c>
      <c r="O21" s="193"/>
      <c r="P21" s="153">
        <v>8</v>
      </c>
      <c r="Q21" s="193"/>
    </row>
    <row r="22" spans="1:17" ht="30" customHeight="1" x14ac:dyDescent="0.25">
      <c r="A22" s="30"/>
      <c r="B22" s="176" t="s">
        <v>8</v>
      </c>
      <c r="C22" s="176"/>
      <c r="D22" s="73">
        <f>SUM(D19:D20)</f>
        <v>34000000</v>
      </c>
      <c r="E22" s="13">
        <f>SUM(E18:E20)</f>
        <v>108</v>
      </c>
      <c r="F22" s="97">
        <f>SUM(F18:F21)</f>
        <v>15000000</v>
      </c>
      <c r="G22" s="2"/>
      <c r="H22" s="192"/>
      <c r="I22" s="192"/>
      <c r="J22" s="192"/>
      <c r="K22" s="192"/>
      <c r="L22" s="192"/>
      <c r="M22" s="192"/>
      <c r="N22" s="192"/>
      <c r="O22" s="192"/>
      <c r="P22" s="192"/>
      <c r="Q22" s="192"/>
    </row>
    <row r="23" spans="1:17" ht="30" customHeight="1" x14ac:dyDescent="0.25">
      <c r="A23" s="21"/>
      <c r="B23" s="52" t="s">
        <v>80</v>
      </c>
      <c r="C23" s="52"/>
      <c r="D23" s="10"/>
      <c r="E23" s="9"/>
      <c r="F23" s="11"/>
      <c r="G23" s="11"/>
      <c r="H23" s="190"/>
      <c r="I23" s="190"/>
      <c r="J23" s="190"/>
      <c r="K23" s="190"/>
      <c r="L23" s="190"/>
      <c r="M23" s="190"/>
      <c r="N23" s="190"/>
      <c r="O23" s="190"/>
      <c r="P23" s="190"/>
      <c r="Q23" s="190"/>
    </row>
    <row r="24" spans="1:17" ht="30" customHeight="1" x14ac:dyDescent="0.25">
      <c r="A24" s="55">
        <v>1</v>
      </c>
      <c r="B24" s="64" t="s">
        <v>196</v>
      </c>
      <c r="C24" s="62" t="s">
        <v>75</v>
      </c>
      <c r="D24" s="63">
        <v>7000000</v>
      </c>
      <c r="E24" s="13">
        <f>SUM(H24+J24+L24+N24+P24)</f>
        <v>36</v>
      </c>
      <c r="F24" s="92">
        <v>0</v>
      </c>
      <c r="G24" s="93"/>
      <c r="H24" s="153">
        <v>4</v>
      </c>
      <c r="I24" s="193"/>
      <c r="J24" s="153">
        <v>20</v>
      </c>
      <c r="K24" s="193"/>
      <c r="L24" s="153">
        <v>4</v>
      </c>
      <c r="M24" s="193"/>
      <c r="N24" s="153">
        <v>2</v>
      </c>
      <c r="O24" s="193"/>
      <c r="P24" s="153">
        <v>6</v>
      </c>
      <c r="Q24" s="193"/>
    </row>
    <row r="25" spans="1:17" ht="30" customHeight="1" x14ac:dyDescent="0.25">
      <c r="A25" s="55">
        <v>2</v>
      </c>
      <c r="B25" s="64" t="s">
        <v>197</v>
      </c>
      <c r="C25" s="62" t="s">
        <v>77</v>
      </c>
      <c r="D25" s="63">
        <v>33685284</v>
      </c>
      <c r="E25" s="13">
        <f>SUM(H25+J25+L25+N25+P25)</f>
        <v>92</v>
      </c>
      <c r="F25" s="92">
        <v>21000000</v>
      </c>
      <c r="G25" s="93"/>
      <c r="H25" s="153">
        <v>10</v>
      </c>
      <c r="I25" s="193"/>
      <c r="J25" s="153">
        <v>48</v>
      </c>
      <c r="K25" s="193"/>
      <c r="L25" s="153">
        <v>11</v>
      </c>
      <c r="M25" s="193"/>
      <c r="N25" s="153">
        <v>11</v>
      </c>
      <c r="O25" s="193"/>
      <c r="P25" s="153">
        <v>12</v>
      </c>
      <c r="Q25" s="193"/>
    </row>
    <row r="26" spans="1:17" ht="30" customHeight="1" x14ac:dyDescent="0.25">
      <c r="A26" s="55">
        <v>3</v>
      </c>
      <c r="B26" s="64" t="s">
        <v>198</v>
      </c>
      <c r="C26" s="62" t="s">
        <v>76</v>
      </c>
      <c r="D26" s="63">
        <v>7500000</v>
      </c>
      <c r="E26" s="13">
        <f>SUM(H26+J26+L26+N26+P26)</f>
        <v>60</v>
      </c>
      <c r="F26" s="88"/>
      <c r="G26" s="93" t="s">
        <v>232</v>
      </c>
      <c r="H26" s="153">
        <v>8</v>
      </c>
      <c r="I26" s="193"/>
      <c r="J26" s="153">
        <v>30</v>
      </c>
      <c r="K26" s="193"/>
      <c r="L26" s="153">
        <v>8</v>
      </c>
      <c r="M26" s="193"/>
      <c r="N26" s="153">
        <v>6</v>
      </c>
      <c r="O26" s="193"/>
      <c r="P26" s="153">
        <v>8</v>
      </c>
      <c r="Q26" s="193"/>
    </row>
    <row r="27" spans="1:17" ht="30" customHeight="1" x14ac:dyDescent="0.25">
      <c r="A27" s="55">
        <v>4</v>
      </c>
      <c r="B27" s="64" t="s">
        <v>199</v>
      </c>
      <c r="C27" s="62" t="s">
        <v>200</v>
      </c>
      <c r="D27" s="63">
        <v>50000000</v>
      </c>
      <c r="E27" s="13">
        <f>SUM(H27+J27+L27+N27+P27)</f>
        <v>50</v>
      </c>
      <c r="F27" s="92">
        <v>0</v>
      </c>
      <c r="G27" s="93"/>
      <c r="H27" s="153">
        <v>8</v>
      </c>
      <c r="I27" s="193"/>
      <c r="J27" s="153">
        <v>21</v>
      </c>
      <c r="K27" s="193"/>
      <c r="L27" s="153">
        <v>7</v>
      </c>
      <c r="M27" s="193"/>
      <c r="N27" s="153">
        <v>5</v>
      </c>
      <c r="O27" s="193"/>
      <c r="P27" s="153">
        <v>9</v>
      </c>
      <c r="Q27" s="193"/>
    </row>
    <row r="28" spans="1:17" ht="31.5" x14ac:dyDescent="0.25">
      <c r="A28" s="55">
        <v>5</v>
      </c>
      <c r="B28" s="64" t="s">
        <v>201</v>
      </c>
      <c r="C28" s="62" t="s">
        <v>78</v>
      </c>
      <c r="D28" s="63">
        <v>33151000</v>
      </c>
      <c r="E28" s="13"/>
      <c r="F28" s="92">
        <v>19000000</v>
      </c>
      <c r="G28" s="93"/>
      <c r="H28" s="153">
        <v>9</v>
      </c>
      <c r="I28" s="193"/>
      <c r="J28" s="153">
        <v>42</v>
      </c>
      <c r="K28" s="193"/>
      <c r="L28" s="153">
        <v>13</v>
      </c>
      <c r="M28" s="193"/>
      <c r="N28" s="153">
        <v>9</v>
      </c>
      <c r="O28" s="193"/>
      <c r="P28" s="153">
        <v>11</v>
      </c>
      <c r="Q28" s="193"/>
    </row>
    <row r="29" spans="1:17" x14ac:dyDescent="0.25">
      <c r="A29" s="30"/>
      <c r="B29" s="176" t="s">
        <v>8</v>
      </c>
      <c r="C29" s="176"/>
      <c r="D29" s="73">
        <f>SUM(D24:D27)</f>
        <v>98185284</v>
      </c>
      <c r="E29" s="13">
        <f>SUM(E24:E27)</f>
        <v>238</v>
      </c>
      <c r="F29" s="97">
        <f>SUM(F24:F28)</f>
        <v>40000000</v>
      </c>
      <c r="G29" s="2"/>
      <c r="H29" s="192"/>
      <c r="I29" s="192"/>
      <c r="J29" s="192"/>
      <c r="K29" s="192"/>
      <c r="L29" s="192"/>
      <c r="M29" s="192"/>
      <c r="N29" s="192"/>
      <c r="O29" s="192"/>
      <c r="P29" s="192"/>
      <c r="Q29" s="192"/>
    </row>
    <row r="30" spans="1:17" ht="26.25" x14ac:dyDescent="0.25">
      <c r="A30" s="29"/>
      <c r="B30" s="69"/>
      <c r="C30" s="3"/>
      <c r="D30" s="74">
        <f>D8+D16+D22+D29</f>
        <v>330611444</v>
      </c>
      <c r="E30" s="14" t="s">
        <v>9</v>
      </c>
      <c r="F30" s="15">
        <f>F8+F16+F22+F29</f>
        <v>165000000</v>
      </c>
      <c r="G30" s="2"/>
      <c r="H30" s="61"/>
      <c r="I30" s="61"/>
      <c r="J30" s="61"/>
      <c r="K30" s="61"/>
      <c r="L30" s="61"/>
      <c r="M30" s="61"/>
      <c r="N30" s="61"/>
      <c r="O30" s="61"/>
      <c r="P30" s="61"/>
      <c r="Q30" s="61"/>
    </row>
  </sheetData>
  <mergeCells count="133">
    <mergeCell ref="P26:Q26"/>
    <mergeCell ref="H25:I25"/>
    <mergeCell ref="J25:K25"/>
    <mergeCell ref="L25:M25"/>
    <mergeCell ref="N25:O25"/>
    <mergeCell ref="P25:Q25"/>
    <mergeCell ref="H26:I26"/>
    <mergeCell ref="J26:K26"/>
    <mergeCell ref="L26:M26"/>
    <mergeCell ref="N26:O26"/>
    <mergeCell ref="H23:I23"/>
    <mergeCell ref="J23:K23"/>
    <mergeCell ref="L23:M23"/>
    <mergeCell ref="N23:O23"/>
    <mergeCell ref="P23:Q23"/>
    <mergeCell ref="H24:I24"/>
    <mergeCell ref="J24:K24"/>
    <mergeCell ref="L24:M24"/>
    <mergeCell ref="N24:O24"/>
    <mergeCell ref="P24:Q24"/>
    <mergeCell ref="H21:I21"/>
    <mergeCell ref="J21:K21"/>
    <mergeCell ref="L21:M21"/>
    <mergeCell ref="N21:O21"/>
    <mergeCell ref="P21:Q21"/>
    <mergeCell ref="H22:I22"/>
    <mergeCell ref="J22:K22"/>
    <mergeCell ref="L22:M22"/>
    <mergeCell ref="N22:O22"/>
    <mergeCell ref="P22:Q22"/>
    <mergeCell ref="J17:K17"/>
    <mergeCell ref="L17:M17"/>
    <mergeCell ref="N17:O17"/>
    <mergeCell ref="P17:Q17"/>
    <mergeCell ref="H20:I20"/>
    <mergeCell ref="J20:K20"/>
    <mergeCell ref="L20:M20"/>
    <mergeCell ref="N20:O20"/>
    <mergeCell ref="P20:Q20"/>
    <mergeCell ref="H18:I18"/>
    <mergeCell ref="J18:K18"/>
    <mergeCell ref="L18:M18"/>
    <mergeCell ref="N18:O18"/>
    <mergeCell ref="P18:Q18"/>
    <mergeCell ref="H19:I19"/>
    <mergeCell ref="J19:K19"/>
    <mergeCell ref="L19:M19"/>
    <mergeCell ref="N19:O19"/>
    <mergeCell ref="P19:Q19"/>
    <mergeCell ref="H15:I15"/>
    <mergeCell ref="J15:K15"/>
    <mergeCell ref="L15:M15"/>
    <mergeCell ref="N15:O15"/>
    <mergeCell ref="P15:Q15"/>
    <mergeCell ref="H13:I13"/>
    <mergeCell ref="J13:K13"/>
    <mergeCell ref="L13:M13"/>
    <mergeCell ref="N13:O13"/>
    <mergeCell ref="P13:Q13"/>
    <mergeCell ref="H14:I14"/>
    <mergeCell ref="J14:K14"/>
    <mergeCell ref="L14:M14"/>
    <mergeCell ref="N14:O14"/>
    <mergeCell ref="P14:Q14"/>
    <mergeCell ref="H11:I11"/>
    <mergeCell ref="J11:K11"/>
    <mergeCell ref="L11:M11"/>
    <mergeCell ref="N11:O11"/>
    <mergeCell ref="P11:Q11"/>
    <mergeCell ref="H12:I12"/>
    <mergeCell ref="J12:K12"/>
    <mergeCell ref="L12:M12"/>
    <mergeCell ref="N12:O12"/>
    <mergeCell ref="P12:Q12"/>
    <mergeCell ref="H10:I10"/>
    <mergeCell ref="J10:K10"/>
    <mergeCell ref="L10:M10"/>
    <mergeCell ref="N10:O10"/>
    <mergeCell ref="P10:Q10"/>
    <mergeCell ref="B9:F9"/>
    <mergeCell ref="H9:I9"/>
    <mergeCell ref="J9:K9"/>
    <mergeCell ref="L9:M9"/>
    <mergeCell ref="N9:O9"/>
    <mergeCell ref="P9:Q9"/>
    <mergeCell ref="B1:D1"/>
    <mergeCell ref="H1:I5"/>
    <mergeCell ref="J1:K5"/>
    <mergeCell ref="L1:M5"/>
    <mergeCell ref="N1:O5"/>
    <mergeCell ref="P1:Q5"/>
    <mergeCell ref="A2:B2"/>
    <mergeCell ref="B3:C3"/>
    <mergeCell ref="B8:C8"/>
    <mergeCell ref="H8:I8"/>
    <mergeCell ref="J8:K8"/>
    <mergeCell ref="L8:M8"/>
    <mergeCell ref="N8:O8"/>
    <mergeCell ref="P8:Q8"/>
    <mergeCell ref="H6:I6"/>
    <mergeCell ref="J6:K6"/>
    <mergeCell ref="L6:M6"/>
    <mergeCell ref="N6:O6"/>
    <mergeCell ref="P6:Q6"/>
    <mergeCell ref="H7:I7"/>
    <mergeCell ref="J7:K7"/>
    <mergeCell ref="L7:M7"/>
    <mergeCell ref="N7:O7"/>
    <mergeCell ref="P7:Q7"/>
    <mergeCell ref="B16:C16"/>
    <mergeCell ref="B22:C22"/>
    <mergeCell ref="H27:I27"/>
    <mergeCell ref="J27:K27"/>
    <mergeCell ref="L27:M27"/>
    <mergeCell ref="N27:O27"/>
    <mergeCell ref="P27:Q27"/>
    <mergeCell ref="B29:C29"/>
    <mergeCell ref="H29:I29"/>
    <mergeCell ref="J29:K29"/>
    <mergeCell ref="L29:M29"/>
    <mergeCell ref="N29:O29"/>
    <mergeCell ref="P29:Q29"/>
    <mergeCell ref="H28:I28"/>
    <mergeCell ref="J28:K28"/>
    <mergeCell ref="L28:M28"/>
    <mergeCell ref="N28:O28"/>
    <mergeCell ref="P28:Q28"/>
    <mergeCell ref="H16:I16"/>
    <mergeCell ref="J16:K16"/>
    <mergeCell ref="L16:M16"/>
    <mergeCell ref="N16:O16"/>
    <mergeCell ref="P16:Q16"/>
    <mergeCell ref="H17:I17"/>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workbookViewId="0">
      <selection activeCell="C13" sqref="C13"/>
    </sheetView>
  </sheetViews>
  <sheetFormatPr defaultRowHeight="15" x14ac:dyDescent="0.25"/>
  <cols>
    <col min="2" max="2" width="32.5703125" customWidth="1"/>
    <col min="3" max="3" width="28.42578125" style="19" customWidth="1"/>
    <col min="4" max="4" width="16.28515625" customWidth="1"/>
    <col min="6" max="6" width="29.85546875" bestFit="1" customWidth="1"/>
    <col min="7" max="7" width="26.7109375" bestFit="1" customWidth="1"/>
  </cols>
  <sheetData>
    <row r="1" spans="1:17" ht="30" customHeight="1" x14ac:dyDescent="0.25">
      <c r="A1" s="65"/>
      <c r="B1" s="144" t="s">
        <v>0</v>
      </c>
      <c r="C1" s="144"/>
      <c r="D1" s="144"/>
      <c r="E1" s="2"/>
      <c r="F1" s="2"/>
      <c r="G1" s="2"/>
      <c r="H1" s="145" t="s">
        <v>11</v>
      </c>
      <c r="I1" s="146"/>
      <c r="J1" s="146" t="s">
        <v>12</v>
      </c>
      <c r="K1" s="146"/>
      <c r="L1" s="145" t="s">
        <v>13</v>
      </c>
      <c r="M1" s="145"/>
      <c r="N1" s="145" t="s">
        <v>205</v>
      </c>
      <c r="O1" s="146"/>
      <c r="P1" s="145" t="s">
        <v>202</v>
      </c>
      <c r="Q1" s="146"/>
    </row>
    <row r="2" spans="1:17" ht="30" customHeight="1" x14ac:dyDescent="0.25">
      <c r="A2" s="173" t="s">
        <v>1</v>
      </c>
      <c r="B2" s="173"/>
      <c r="C2" s="66"/>
      <c r="D2" s="4"/>
      <c r="E2" s="3"/>
      <c r="F2" s="2"/>
      <c r="G2" s="2"/>
      <c r="H2" s="146"/>
      <c r="I2" s="146"/>
      <c r="J2" s="146"/>
      <c r="K2" s="146"/>
      <c r="L2" s="145"/>
      <c r="M2" s="145"/>
      <c r="N2" s="146"/>
      <c r="O2" s="146"/>
      <c r="P2" s="146"/>
      <c r="Q2" s="146"/>
    </row>
    <row r="3" spans="1:17" ht="30" customHeight="1" x14ac:dyDescent="0.25">
      <c r="A3" s="29"/>
      <c r="B3" s="174" t="s">
        <v>24</v>
      </c>
      <c r="C3" s="174"/>
      <c r="D3" s="4"/>
      <c r="E3" s="3"/>
      <c r="F3" s="2"/>
      <c r="G3" s="2"/>
      <c r="H3" s="146"/>
      <c r="I3" s="146"/>
      <c r="J3" s="146"/>
      <c r="K3" s="146"/>
      <c r="L3" s="145"/>
      <c r="M3" s="145"/>
      <c r="N3" s="146"/>
      <c r="O3" s="146"/>
      <c r="P3" s="146"/>
      <c r="Q3" s="146"/>
    </row>
    <row r="4" spans="1:17" ht="30" customHeight="1" x14ac:dyDescent="0.25">
      <c r="A4" s="5" t="s">
        <v>2</v>
      </c>
      <c r="B4" s="5" t="s">
        <v>3</v>
      </c>
      <c r="C4" s="5" t="s">
        <v>4</v>
      </c>
      <c r="D4" s="6" t="s">
        <v>5</v>
      </c>
      <c r="E4" s="7" t="s">
        <v>6</v>
      </c>
      <c r="F4" s="8" t="s">
        <v>81</v>
      </c>
      <c r="G4" s="8" t="s">
        <v>7</v>
      </c>
      <c r="H4" s="146"/>
      <c r="I4" s="146"/>
      <c r="J4" s="146"/>
      <c r="K4" s="146"/>
      <c r="L4" s="145"/>
      <c r="M4" s="145"/>
      <c r="N4" s="146"/>
      <c r="O4" s="146"/>
      <c r="P4" s="146"/>
      <c r="Q4" s="146"/>
    </row>
    <row r="5" spans="1:17" ht="30" customHeight="1" x14ac:dyDescent="0.25">
      <c r="A5" s="22"/>
      <c r="B5" s="68" t="s">
        <v>18</v>
      </c>
      <c r="C5" s="68"/>
      <c r="D5" s="68"/>
      <c r="E5" s="68"/>
      <c r="F5" s="68"/>
      <c r="G5" s="11"/>
      <c r="H5" s="146"/>
      <c r="I5" s="146"/>
      <c r="J5" s="146"/>
      <c r="K5" s="146"/>
      <c r="L5" s="145"/>
      <c r="M5" s="145"/>
      <c r="N5" s="146"/>
      <c r="O5" s="146"/>
      <c r="P5" s="146"/>
      <c r="Q5" s="146"/>
    </row>
    <row r="6" spans="1:17" ht="30" customHeight="1" x14ac:dyDescent="0.25">
      <c r="A6" s="53">
        <v>1</v>
      </c>
      <c r="B6" s="64" t="s">
        <v>178</v>
      </c>
      <c r="C6" s="62" t="s">
        <v>69</v>
      </c>
      <c r="D6" s="63">
        <v>16903600</v>
      </c>
      <c r="E6" s="13">
        <f t="shared" ref="E6:E7" si="0">SUM(H6+J6+L6+N6+P6)</f>
        <v>77</v>
      </c>
      <c r="F6" s="92">
        <v>7000000</v>
      </c>
      <c r="G6" s="93"/>
      <c r="H6" s="153">
        <v>8</v>
      </c>
      <c r="I6" s="193"/>
      <c r="J6" s="153">
        <v>40</v>
      </c>
      <c r="K6" s="193"/>
      <c r="L6" s="153">
        <v>11</v>
      </c>
      <c r="M6" s="193"/>
      <c r="N6" s="153">
        <v>8</v>
      </c>
      <c r="O6" s="193"/>
      <c r="P6" s="153">
        <v>10</v>
      </c>
      <c r="Q6" s="193"/>
    </row>
    <row r="7" spans="1:17" ht="30" customHeight="1" x14ac:dyDescent="0.25">
      <c r="A7" s="53">
        <v>2</v>
      </c>
      <c r="B7" s="64" t="s">
        <v>179</v>
      </c>
      <c r="C7" s="62" t="s">
        <v>68</v>
      </c>
      <c r="D7" s="63">
        <v>20000000</v>
      </c>
      <c r="E7" s="13">
        <f t="shared" si="0"/>
        <v>89</v>
      </c>
      <c r="F7" s="92">
        <v>9000000</v>
      </c>
      <c r="G7" s="93"/>
      <c r="H7" s="153">
        <v>8</v>
      </c>
      <c r="I7" s="193"/>
      <c r="J7" s="153">
        <v>44</v>
      </c>
      <c r="K7" s="193"/>
      <c r="L7" s="153">
        <v>13</v>
      </c>
      <c r="M7" s="193"/>
      <c r="N7" s="153">
        <v>12</v>
      </c>
      <c r="O7" s="193"/>
      <c r="P7" s="153">
        <v>12</v>
      </c>
      <c r="Q7" s="193"/>
    </row>
    <row r="8" spans="1:17" ht="30" customHeight="1" x14ac:dyDescent="0.25">
      <c r="A8" s="30"/>
      <c r="B8" s="176" t="s">
        <v>8</v>
      </c>
      <c r="C8" s="191"/>
      <c r="D8" s="73">
        <f>SUM(D6:D7)</f>
        <v>36903600</v>
      </c>
      <c r="E8" s="13"/>
      <c r="F8" s="54">
        <f>SUM(F6:F7)</f>
        <v>16000000</v>
      </c>
      <c r="G8" s="2"/>
      <c r="H8" s="166"/>
      <c r="I8" s="166"/>
      <c r="J8" s="166"/>
      <c r="K8" s="166"/>
      <c r="L8" s="166"/>
      <c r="M8" s="166"/>
      <c r="N8" s="166"/>
      <c r="O8" s="166"/>
      <c r="P8" s="166"/>
      <c r="Q8" s="166"/>
    </row>
    <row r="9" spans="1:17" ht="30" customHeight="1" x14ac:dyDescent="0.25">
      <c r="A9" s="22"/>
      <c r="B9" s="189" t="s">
        <v>20</v>
      </c>
      <c r="C9" s="189"/>
      <c r="D9" s="189"/>
      <c r="E9" s="189"/>
      <c r="F9" s="189"/>
      <c r="G9" s="11"/>
      <c r="H9" s="190"/>
      <c r="I9" s="190"/>
      <c r="J9" s="190"/>
      <c r="K9" s="190"/>
      <c r="L9" s="190"/>
      <c r="M9" s="190"/>
      <c r="N9" s="190"/>
      <c r="O9" s="190"/>
      <c r="P9" s="190"/>
      <c r="Q9" s="190"/>
    </row>
    <row r="10" spans="1:17" ht="30" customHeight="1" x14ac:dyDescent="0.25">
      <c r="A10" s="51">
        <v>1</v>
      </c>
      <c r="B10" s="64" t="s">
        <v>180</v>
      </c>
      <c r="C10" s="62" t="s">
        <v>181</v>
      </c>
      <c r="D10" s="63">
        <v>30000000</v>
      </c>
      <c r="E10" s="13">
        <f t="shared" ref="E10:E14" si="1">SUM(H10+J10+L10+N10+P10)</f>
        <v>85</v>
      </c>
      <c r="F10" s="88">
        <v>27000000</v>
      </c>
      <c r="G10" s="83"/>
      <c r="H10" s="153">
        <v>9</v>
      </c>
      <c r="I10" s="193"/>
      <c r="J10" s="153">
        <v>43</v>
      </c>
      <c r="K10" s="193"/>
      <c r="L10" s="153">
        <v>11</v>
      </c>
      <c r="M10" s="193"/>
      <c r="N10" s="153">
        <v>11</v>
      </c>
      <c r="O10" s="193"/>
      <c r="P10" s="153">
        <v>11</v>
      </c>
      <c r="Q10" s="193"/>
    </row>
    <row r="11" spans="1:17" ht="30" customHeight="1" x14ac:dyDescent="0.25">
      <c r="A11" s="51">
        <v>2</v>
      </c>
      <c r="B11" s="64" t="s">
        <v>182</v>
      </c>
      <c r="C11" s="62" t="s">
        <v>71</v>
      </c>
      <c r="D11" s="63">
        <v>50000000</v>
      </c>
      <c r="E11" s="13">
        <f t="shared" si="1"/>
        <v>93</v>
      </c>
      <c r="F11" s="84">
        <v>35000000</v>
      </c>
      <c r="G11" s="83"/>
      <c r="H11" s="153">
        <v>10</v>
      </c>
      <c r="I11" s="193"/>
      <c r="J11" s="153">
        <v>48</v>
      </c>
      <c r="K11" s="193"/>
      <c r="L11" s="153">
        <v>14</v>
      </c>
      <c r="M11" s="193"/>
      <c r="N11" s="153">
        <v>10</v>
      </c>
      <c r="O11" s="193"/>
      <c r="P11" s="153">
        <v>11</v>
      </c>
      <c r="Q11" s="193"/>
    </row>
    <row r="12" spans="1:17" ht="30" customHeight="1" x14ac:dyDescent="0.25">
      <c r="A12" s="51">
        <v>3</v>
      </c>
      <c r="B12" s="64" t="s">
        <v>183</v>
      </c>
      <c r="C12" s="62" t="s">
        <v>184</v>
      </c>
      <c r="D12" s="63">
        <v>10000000</v>
      </c>
      <c r="E12" s="13">
        <f t="shared" si="1"/>
        <v>50</v>
      </c>
      <c r="F12" s="84">
        <v>0</v>
      </c>
      <c r="G12" s="83"/>
      <c r="H12" s="153">
        <v>6</v>
      </c>
      <c r="I12" s="193"/>
      <c r="J12" s="153">
        <v>25</v>
      </c>
      <c r="K12" s="193"/>
      <c r="L12" s="153">
        <v>4</v>
      </c>
      <c r="M12" s="193"/>
      <c r="N12" s="153">
        <v>6</v>
      </c>
      <c r="O12" s="193"/>
      <c r="P12" s="153">
        <v>9</v>
      </c>
      <c r="Q12" s="193"/>
    </row>
    <row r="13" spans="1:17" ht="30" customHeight="1" x14ac:dyDescent="0.25">
      <c r="A13" s="51">
        <v>4</v>
      </c>
      <c r="B13" s="64" t="s">
        <v>185</v>
      </c>
      <c r="C13" s="62" t="s">
        <v>186</v>
      </c>
      <c r="D13" s="63">
        <v>41522560</v>
      </c>
      <c r="E13" s="13">
        <f t="shared" si="1"/>
        <v>49</v>
      </c>
      <c r="F13" s="84">
        <v>0</v>
      </c>
      <c r="G13" s="83"/>
      <c r="H13" s="153">
        <v>7</v>
      </c>
      <c r="I13" s="193"/>
      <c r="J13" s="153">
        <v>20</v>
      </c>
      <c r="K13" s="193"/>
      <c r="L13" s="153">
        <v>6</v>
      </c>
      <c r="M13" s="193"/>
      <c r="N13" s="153">
        <v>8</v>
      </c>
      <c r="O13" s="193"/>
      <c r="P13" s="153">
        <v>8</v>
      </c>
      <c r="Q13" s="193"/>
    </row>
    <row r="14" spans="1:17" ht="30" customHeight="1" x14ac:dyDescent="0.25">
      <c r="A14" s="51">
        <v>5</v>
      </c>
      <c r="B14" s="64" t="s">
        <v>187</v>
      </c>
      <c r="C14" s="62" t="s">
        <v>70</v>
      </c>
      <c r="D14" s="63">
        <v>30000000</v>
      </c>
      <c r="E14" s="13">
        <f t="shared" si="1"/>
        <v>51</v>
      </c>
      <c r="F14" s="89">
        <v>0</v>
      </c>
      <c r="G14" s="94"/>
      <c r="H14" s="153">
        <v>8</v>
      </c>
      <c r="I14" s="193"/>
      <c r="J14" s="153">
        <v>24</v>
      </c>
      <c r="K14" s="193"/>
      <c r="L14" s="153">
        <v>8</v>
      </c>
      <c r="M14" s="193"/>
      <c r="N14" s="153">
        <v>3</v>
      </c>
      <c r="O14" s="193"/>
      <c r="P14" s="153">
        <v>8</v>
      </c>
      <c r="Q14" s="193"/>
    </row>
    <row r="15" spans="1:17" ht="30" customHeight="1" x14ac:dyDescent="0.25">
      <c r="A15" s="51">
        <v>6</v>
      </c>
      <c r="B15" s="64" t="s">
        <v>188</v>
      </c>
      <c r="C15" s="62" t="s">
        <v>73</v>
      </c>
      <c r="D15" s="63">
        <v>50000000</v>
      </c>
      <c r="E15" s="13"/>
      <c r="F15" s="89">
        <v>32000000</v>
      </c>
      <c r="G15" s="94"/>
      <c r="H15" s="153">
        <v>8</v>
      </c>
      <c r="I15" s="193"/>
      <c r="J15" s="153">
        <v>43</v>
      </c>
      <c r="K15" s="193"/>
      <c r="L15" s="153">
        <v>10</v>
      </c>
      <c r="M15" s="193"/>
      <c r="N15" s="153">
        <v>12</v>
      </c>
      <c r="O15" s="193"/>
      <c r="P15" s="153">
        <v>12</v>
      </c>
      <c r="Q15" s="193"/>
    </row>
    <row r="16" spans="1:17" ht="30" customHeight="1" x14ac:dyDescent="0.25">
      <c r="A16" s="30"/>
      <c r="B16" s="176" t="s">
        <v>8</v>
      </c>
      <c r="C16" s="176"/>
      <c r="D16" s="73">
        <f>SUM(D10:D14)</f>
        <v>161522560</v>
      </c>
      <c r="E16" s="13">
        <f>SUM(E10:E14)</f>
        <v>328</v>
      </c>
      <c r="F16" s="95">
        <f>SUM(F10:F15)</f>
        <v>94000000</v>
      </c>
      <c r="G16" s="2"/>
      <c r="H16" s="192"/>
      <c r="I16" s="192"/>
      <c r="J16" s="192"/>
      <c r="K16" s="192"/>
      <c r="L16" s="192"/>
      <c r="M16" s="192"/>
      <c r="N16" s="192"/>
      <c r="O16" s="192"/>
      <c r="P16" s="192"/>
      <c r="Q16" s="192"/>
    </row>
    <row r="17" spans="1:17" ht="38.450000000000003" customHeight="1" x14ac:dyDescent="0.25">
      <c r="A17" s="21"/>
      <c r="B17" s="52" t="s">
        <v>19</v>
      </c>
      <c r="C17" s="52"/>
      <c r="D17" s="10"/>
      <c r="E17" s="9"/>
      <c r="F17" s="11"/>
      <c r="G17" s="11"/>
      <c r="H17" s="190"/>
      <c r="I17" s="190"/>
      <c r="J17" s="190"/>
      <c r="K17" s="190"/>
      <c r="L17" s="190"/>
      <c r="M17" s="190"/>
      <c r="N17" s="190"/>
      <c r="O17" s="190"/>
      <c r="P17" s="190"/>
      <c r="Q17" s="190"/>
    </row>
    <row r="18" spans="1:17" ht="30" customHeight="1" x14ac:dyDescent="0.25">
      <c r="A18" s="55">
        <v>1</v>
      </c>
      <c r="B18" s="64" t="s">
        <v>189</v>
      </c>
      <c r="C18" s="62" t="s">
        <v>190</v>
      </c>
      <c r="D18" s="63">
        <v>5610000</v>
      </c>
      <c r="E18" s="13">
        <f>SUM(H18+J18+L18+N18+P18)</f>
        <v>0</v>
      </c>
      <c r="F18" s="92">
        <v>0</v>
      </c>
      <c r="G18" s="85" t="s">
        <v>231</v>
      </c>
      <c r="H18" s="153"/>
      <c r="I18" s="193"/>
      <c r="J18" s="153"/>
      <c r="K18" s="193"/>
      <c r="L18" s="153"/>
      <c r="M18" s="193"/>
      <c r="N18" s="153"/>
      <c r="O18" s="193"/>
      <c r="P18" s="153"/>
      <c r="Q18" s="193"/>
    </row>
    <row r="19" spans="1:17" ht="30" customHeight="1" x14ac:dyDescent="0.25">
      <c r="A19" s="55">
        <v>2</v>
      </c>
      <c r="B19" s="64" t="s">
        <v>191</v>
      </c>
      <c r="C19" s="62" t="s">
        <v>74</v>
      </c>
      <c r="D19" s="63">
        <v>20000000</v>
      </c>
      <c r="E19" s="13">
        <f>SUM(H19+J19+L19+N19+P19)</f>
        <v>85</v>
      </c>
      <c r="F19" s="92">
        <v>10000000</v>
      </c>
      <c r="G19" s="93"/>
      <c r="H19" s="153">
        <v>9</v>
      </c>
      <c r="I19" s="193"/>
      <c r="J19" s="153">
        <v>41</v>
      </c>
      <c r="K19" s="193"/>
      <c r="L19" s="153">
        <v>12</v>
      </c>
      <c r="M19" s="193"/>
      <c r="N19" s="153">
        <v>12</v>
      </c>
      <c r="O19" s="193"/>
      <c r="P19" s="153">
        <v>11</v>
      </c>
      <c r="Q19" s="193"/>
    </row>
    <row r="20" spans="1:17" ht="30" customHeight="1" x14ac:dyDescent="0.25">
      <c r="A20" s="55">
        <v>3</v>
      </c>
      <c r="B20" s="64" t="s">
        <v>192</v>
      </c>
      <c r="C20" s="62" t="s">
        <v>193</v>
      </c>
      <c r="D20" s="63">
        <v>14000000</v>
      </c>
      <c r="E20" s="13">
        <f>SUM(H20+J20+L20+N20+P20)</f>
        <v>0</v>
      </c>
      <c r="F20" s="92">
        <v>0</v>
      </c>
      <c r="G20" s="96" t="s">
        <v>226</v>
      </c>
      <c r="H20" s="153"/>
      <c r="I20" s="193"/>
      <c r="J20" s="153"/>
      <c r="K20" s="193"/>
      <c r="L20" s="153"/>
      <c r="M20" s="193"/>
      <c r="N20" s="153"/>
      <c r="O20" s="193"/>
      <c r="P20" s="153"/>
      <c r="Q20" s="193"/>
    </row>
    <row r="21" spans="1:17" ht="30" customHeight="1" x14ac:dyDescent="0.25">
      <c r="A21" s="55">
        <v>4</v>
      </c>
      <c r="B21" s="64" t="s">
        <v>194</v>
      </c>
      <c r="C21" s="62" t="s">
        <v>195</v>
      </c>
      <c r="D21" s="63">
        <v>9791500</v>
      </c>
      <c r="E21" s="13"/>
      <c r="F21" s="92">
        <v>5000000</v>
      </c>
      <c r="G21" s="93"/>
      <c r="H21" s="153">
        <v>10</v>
      </c>
      <c r="I21" s="193"/>
      <c r="J21" s="153">
        <v>40</v>
      </c>
      <c r="K21" s="193"/>
      <c r="L21" s="153">
        <v>10</v>
      </c>
      <c r="M21" s="193"/>
      <c r="N21" s="153">
        <v>8</v>
      </c>
      <c r="O21" s="193"/>
      <c r="P21" s="153">
        <v>8</v>
      </c>
      <c r="Q21" s="193"/>
    </row>
    <row r="22" spans="1:17" ht="30" customHeight="1" x14ac:dyDescent="0.25">
      <c r="A22" s="30"/>
      <c r="B22" s="176" t="s">
        <v>8</v>
      </c>
      <c r="C22" s="176"/>
      <c r="D22" s="73">
        <f>SUM(D19:D20)</f>
        <v>34000000</v>
      </c>
      <c r="E22" s="13">
        <f>SUM(E18:E20)</f>
        <v>85</v>
      </c>
      <c r="F22" s="97">
        <f>SUM(F18:F21)</f>
        <v>15000000</v>
      </c>
      <c r="G22" s="2"/>
      <c r="H22" s="192"/>
      <c r="I22" s="192"/>
      <c r="J22" s="192"/>
      <c r="K22" s="192"/>
      <c r="L22" s="192"/>
      <c r="M22" s="192"/>
      <c r="N22" s="192"/>
      <c r="O22" s="192"/>
      <c r="P22" s="192"/>
      <c r="Q22" s="192"/>
    </row>
    <row r="23" spans="1:17" ht="30" customHeight="1" x14ac:dyDescent="0.25">
      <c r="A23" s="21"/>
      <c r="B23" s="52" t="s">
        <v>80</v>
      </c>
      <c r="C23" s="52"/>
      <c r="D23" s="10"/>
      <c r="E23" s="9"/>
      <c r="F23" s="11"/>
      <c r="G23" s="11"/>
      <c r="H23" s="190"/>
      <c r="I23" s="190"/>
      <c r="J23" s="190"/>
      <c r="K23" s="190"/>
      <c r="L23" s="190"/>
      <c r="M23" s="190"/>
      <c r="N23" s="190"/>
      <c r="O23" s="190"/>
      <c r="P23" s="190"/>
      <c r="Q23" s="190"/>
    </row>
    <row r="24" spans="1:17" ht="30" customHeight="1" x14ac:dyDescent="0.25">
      <c r="A24" s="55">
        <v>1</v>
      </c>
      <c r="B24" s="64" t="s">
        <v>196</v>
      </c>
      <c r="C24" s="62" t="s">
        <v>75</v>
      </c>
      <c r="D24" s="63">
        <v>7000000</v>
      </c>
      <c r="E24" s="13">
        <f>SUM(H24+J24+L24+N24+P24)</f>
        <v>36</v>
      </c>
      <c r="F24" s="92">
        <v>0</v>
      </c>
      <c r="G24" s="93"/>
      <c r="H24" s="153">
        <v>4</v>
      </c>
      <c r="I24" s="193"/>
      <c r="J24" s="153">
        <v>20</v>
      </c>
      <c r="K24" s="193"/>
      <c r="L24" s="153">
        <v>4</v>
      </c>
      <c r="M24" s="193"/>
      <c r="N24" s="153">
        <v>2</v>
      </c>
      <c r="O24" s="193"/>
      <c r="P24" s="153">
        <v>6</v>
      </c>
      <c r="Q24" s="193"/>
    </row>
    <row r="25" spans="1:17" ht="30" customHeight="1" x14ac:dyDescent="0.25">
      <c r="A25" s="55">
        <v>2</v>
      </c>
      <c r="B25" s="64" t="s">
        <v>197</v>
      </c>
      <c r="C25" s="62" t="s">
        <v>77</v>
      </c>
      <c r="D25" s="63">
        <v>33685284</v>
      </c>
      <c r="E25" s="13">
        <f>SUM(H25+J25+L25+N25+P25)</f>
        <v>92</v>
      </c>
      <c r="F25" s="92">
        <v>21000000</v>
      </c>
      <c r="G25" s="93"/>
      <c r="H25" s="153">
        <v>10</v>
      </c>
      <c r="I25" s="193"/>
      <c r="J25" s="153">
        <v>48</v>
      </c>
      <c r="K25" s="193"/>
      <c r="L25" s="153">
        <v>11</v>
      </c>
      <c r="M25" s="193"/>
      <c r="N25" s="153">
        <v>11</v>
      </c>
      <c r="O25" s="193"/>
      <c r="P25" s="153">
        <v>12</v>
      </c>
      <c r="Q25" s="193"/>
    </row>
    <row r="26" spans="1:17" ht="30" customHeight="1" x14ac:dyDescent="0.25">
      <c r="A26" s="55">
        <v>3</v>
      </c>
      <c r="B26" s="64" t="s">
        <v>198</v>
      </c>
      <c r="C26" s="62" t="s">
        <v>76</v>
      </c>
      <c r="D26" s="63">
        <v>7500000</v>
      </c>
      <c r="E26" s="13">
        <f>SUM(H26+J26+L26+N26+P26)</f>
        <v>60</v>
      </c>
      <c r="F26" s="88"/>
      <c r="G26" s="93" t="s">
        <v>232</v>
      </c>
      <c r="H26" s="153">
        <v>8</v>
      </c>
      <c r="I26" s="193"/>
      <c r="J26" s="153">
        <v>30</v>
      </c>
      <c r="K26" s="193"/>
      <c r="L26" s="153">
        <v>8</v>
      </c>
      <c r="M26" s="193"/>
      <c r="N26" s="153">
        <v>6</v>
      </c>
      <c r="O26" s="193"/>
      <c r="P26" s="153">
        <v>8</v>
      </c>
      <c r="Q26" s="193"/>
    </row>
    <row r="27" spans="1:17" ht="30" customHeight="1" x14ac:dyDescent="0.25">
      <c r="A27" s="55">
        <v>4</v>
      </c>
      <c r="B27" s="64" t="s">
        <v>199</v>
      </c>
      <c r="C27" s="62" t="s">
        <v>200</v>
      </c>
      <c r="D27" s="63">
        <v>50000000</v>
      </c>
      <c r="E27" s="13">
        <f>SUM(H27+J27+L27+N27+P27)</f>
        <v>50</v>
      </c>
      <c r="F27" s="92">
        <v>0</v>
      </c>
      <c r="G27" s="93"/>
      <c r="H27" s="153">
        <v>8</v>
      </c>
      <c r="I27" s="193"/>
      <c r="J27" s="153">
        <v>21</v>
      </c>
      <c r="K27" s="193"/>
      <c r="L27" s="153">
        <v>7</v>
      </c>
      <c r="M27" s="193"/>
      <c r="N27" s="153">
        <v>5</v>
      </c>
      <c r="O27" s="193"/>
      <c r="P27" s="153">
        <v>9</v>
      </c>
      <c r="Q27" s="193"/>
    </row>
    <row r="28" spans="1:17" ht="31.5" x14ac:dyDescent="0.25">
      <c r="A28" s="55">
        <v>5</v>
      </c>
      <c r="B28" s="64" t="s">
        <v>201</v>
      </c>
      <c r="C28" s="62" t="s">
        <v>78</v>
      </c>
      <c r="D28" s="63">
        <v>33151000</v>
      </c>
      <c r="E28" s="13"/>
      <c r="F28" s="92">
        <v>19000000</v>
      </c>
      <c r="G28" s="93"/>
      <c r="H28" s="153">
        <v>9</v>
      </c>
      <c r="I28" s="193"/>
      <c r="J28" s="153">
        <v>42</v>
      </c>
      <c r="K28" s="193"/>
      <c r="L28" s="153">
        <v>13</v>
      </c>
      <c r="M28" s="193"/>
      <c r="N28" s="153">
        <v>9</v>
      </c>
      <c r="O28" s="193"/>
      <c r="P28" s="153">
        <v>11</v>
      </c>
      <c r="Q28" s="193"/>
    </row>
    <row r="29" spans="1:17" x14ac:dyDescent="0.25">
      <c r="A29" s="30"/>
      <c r="B29" s="176" t="s">
        <v>8</v>
      </c>
      <c r="C29" s="176"/>
      <c r="D29" s="73">
        <f>SUM(D24:D27)</f>
        <v>98185284</v>
      </c>
      <c r="E29" s="13">
        <f>SUM(E24:E27)</f>
        <v>238</v>
      </c>
      <c r="F29" s="97">
        <f>SUM(F24:F28)</f>
        <v>40000000</v>
      </c>
      <c r="G29" s="2"/>
      <c r="H29" s="192"/>
      <c r="I29" s="192"/>
      <c r="J29" s="192"/>
      <c r="K29" s="192"/>
      <c r="L29" s="192"/>
      <c r="M29" s="192"/>
      <c r="N29" s="192"/>
      <c r="O29" s="192"/>
      <c r="P29" s="192"/>
      <c r="Q29" s="192"/>
    </row>
    <row r="30" spans="1:17" ht="26.25" x14ac:dyDescent="0.25">
      <c r="A30" s="29"/>
      <c r="B30" s="69"/>
      <c r="C30" s="3"/>
      <c r="D30" s="74">
        <f>D8+D16+D22+D29</f>
        <v>330611444</v>
      </c>
      <c r="E30" s="14" t="s">
        <v>9</v>
      </c>
      <c r="F30" s="15">
        <f>F8+F16+F22+F29</f>
        <v>165000000</v>
      </c>
      <c r="G30" s="2"/>
      <c r="H30" s="61"/>
      <c r="I30" s="61"/>
      <c r="J30" s="61"/>
      <c r="K30" s="61"/>
      <c r="L30" s="61"/>
      <c r="M30" s="61"/>
      <c r="N30" s="61"/>
      <c r="O30" s="61"/>
      <c r="P30" s="61"/>
      <c r="Q30" s="61"/>
    </row>
  </sheetData>
  <mergeCells count="133">
    <mergeCell ref="H26:I26"/>
    <mergeCell ref="J26:K26"/>
    <mergeCell ref="L26:M26"/>
    <mergeCell ref="N26:O26"/>
    <mergeCell ref="P26:Q26"/>
    <mergeCell ref="H24:I24"/>
    <mergeCell ref="J24:K24"/>
    <mergeCell ref="L24:M24"/>
    <mergeCell ref="N24:O24"/>
    <mergeCell ref="P24:Q24"/>
    <mergeCell ref="H25:I25"/>
    <mergeCell ref="J25:K25"/>
    <mergeCell ref="L25:M25"/>
    <mergeCell ref="N25:O25"/>
    <mergeCell ref="P25:Q25"/>
    <mergeCell ref="H22:I22"/>
    <mergeCell ref="J22:K22"/>
    <mergeCell ref="L22:M22"/>
    <mergeCell ref="N22:O22"/>
    <mergeCell ref="P22:Q22"/>
    <mergeCell ref="H23:I23"/>
    <mergeCell ref="J23:K23"/>
    <mergeCell ref="L23:M23"/>
    <mergeCell ref="N23:O23"/>
    <mergeCell ref="P23:Q23"/>
    <mergeCell ref="H21:I21"/>
    <mergeCell ref="J21:K21"/>
    <mergeCell ref="L21:M21"/>
    <mergeCell ref="N21:O21"/>
    <mergeCell ref="P21:Q21"/>
    <mergeCell ref="H19:I19"/>
    <mergeCell ref="J19:K19"/>
    <mergeCell ref="L19:M19"/>
    <mergeCell ref="N19:O19"/>
    <mergeCell ref="P19:Q19"/>
    <mergeCell ref="H16:I16"/>
    <mergeCell ref="J16:K16"/>
    <mergeCell ref="L16:M16"/>
    <mergeCell ref="N16:O16"/>
    <mergeCell ref="P16:Q16"/>
    <mergeCell ref="H20:I20"/>
    <mergeCell ref="J20:K20"/>
    <mergeCell ref="L20:M20"/>
    <mergeCell ref="N20:O20"/>
    <mergeCell ref="H17:I17"/>
    <mergeCell ref="J17:K17"/>
    <mergeCell ref="L17:M17"/>
    <mergeCell ref="N17:O17"/>
    <mergeCell ref="P20:Q20"/>
    <mergeCell ref="H14:I14"/>
    <mergeCell ref="J14:K14"/>
    <mergeCell ref="L14:M14"/>
    <mergeCell ref="N14:O14"/>
    <mergeCell ref="P14:Q14"/>
    <mergeCell ref="H15:I15"/>
    <mergeCell ref="J15:K15"/>
    <mergeCell ref="L15:M15"/>
    <mergeCell ref="N15:O15"/>
    <mergeCell ref="P15:Q15"/>
    <mergeCell ref="H12:I12"/>
    <mergeCell ref="J12:K12"/>
    <mergeCell ref="L12:M12"/>
    <mergeCell ref="N12:O12"/>
    <mergeCell ref="P12:Q12"/>
    <mergeCell ref="H13:I13"/>
    <mergeCell ref="J13:K13"/>
    <mergeCell ref="L13:M13"/>
    <mergeCell ref="N13:O13"/>
    <mergeCell ref="P13:Q13"/>
    <mergeCell ref="H10:I10"/>
    <mergeCell ref="J10:K10"/>
    <mergeCell ref="L10:M10"/>
    <mergeCell ref="N10:O10"/>
    <mergeCell ref="P10:Q10"/>
    <mergeCell ref="H11:I11"/>
    <mergeCell ref="J11:K11"/>
    <mergeCell ref="L11:M11"/>
    <mergeCell ref="N11:O11"/>
    <mergeCell ref="P11:Q11"/>
    <mergeCell ref="H7:I7"/>
    <mergeCell ref="J7:K7"/>
    <mergeCell ref="L7:M7"/>
    <mergeCell ref="N7:O7"/>
    <mergeCell ref="P7:Q7"/>
    <mergeCell ref="B9:F9"/>
    <mergeCell ref="H9:I9"/>
    <mergeCell ref="J9:K9"/>
    <mergeCell ref="L9:M9"/>
    <mergeCell ref="N9:O9"/>
    <mergeCell ref="P9:Q9"/>
    <mergeCell ref="B8:C8"/>
    <mergeCell ref="H8:I8"/>
    <mergeCell ref="J8:K8"/>
    <mergeCell ref="L8:M8"/>
    <mergeCell ref="N8:O8"/>
    <mergeCell ref="P8:Q8"/>
    <mergeCell ref="B1:D1"/>
    <mergeCell ref="H1:I5"/>
    <mergeCell ref="J1:K5"/>
    <mergeCell ref="L1:M5"/>
    <mergeCell ref="N1:O5"/>
    <mergeCell ref="P1:Q5"/>
    <mergeCell ref="A2:B2"/>
    <mergeCell ref="B3:C3"/>
    <mergeCell ref="H6:I6"/>
    <mergeCell ref="J6:K6"/>
    <mergeCell ref="L6:M6"/>
    <mergeCell ref="N6:O6"/>
    <mergeCell ref="P6:Q6"/>
    <mergeCell ref="B16:C16"/>
    <mergeCell ref="B22:C22"/>
    <mergeCell ref="H27:I27"/>
    <mergeCell ref="J27:K27"/>
    <mergeCell ref="L27:M27"/>
    <mergeCell ref="N27:O27"/>
    <mergeCell ref="P27:Q27"/>
    <mergeCell ref="B29:C29"/>
    <mergeCell ref="H29:I29"/>
    <mergeCell ref="J29:K29"/>
    <mergeCell ref="L29:M29"/>
    <mergeCell ref="N29:O29"/>
    <mergeCell ref="P29:Q29"/>
    <mergeCell ref="H28:I28"/>
    <mergeCell ref="J28:K28"/>
    <mergeCell ref="L28:M28"/>
    <mergeCell ref="N28:O28"/>
    <mergeCell ref="P28:Q28"/>
    <mergeCell ref="P17:Q17"/>
    <mergeCell ref="H18:I18"/>
    <mergeCell ref="J18:K18"/>
    <mergeCell ref="L18:M18"/>
    <mergeCell ref="N18:O18"/>
    <mergeCell ref="P18:Q18"/>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workbookViewId="0">
      <selection activeCell="F30" sqref="F30"/>
    </sheetView>
  </sheetViews>
  <sheetFormatPr defaultRowHeight="15" x14ac:dyDescent="0.25"/>
  <cols>
    <col min="2" max="2" width="31.7109375" customWidth="1"/>
    <col min="3" max="3" width="32.7109375" style="19" customWidth="1"/>
    <col min="4" max="4" width="16" customWidth="1"/>
    <col min="6" max="6" width="12" bestFit="1" customWidth="1"/>
    <col min="7" max="7" width="31.42578125" customWidth="1"/>
  </cols>
  <sheetData>
    <row r="1" spans="1:17" ht="30" customHeight="1" x14ac:dyDescent="0.25">
      <c r="A1" s="65"/>
      <c r="B1" s="144" t="s">
        <v>0</v>
      </c>
      <c r="C1" s="144"/>
      <c r="D1" s="144"/>
      <c r="E1" s="2"/>
      <c r="F1" s="2"/>
      <c r="G1" s="2"/>
      <c r="H1" s="145" t="s">
        <v>11</v>
      </c>
      <c r="I1" s="146"/>
      <c r="J1" s="146" t="s">
        <v>12</v>
      </c>
      <c r="K1" s="146"/>
      <c r="L1" s="145" t="s">
        <v>13</v>
      </c>
      <c r="M1" s="145"/>
      <c r="N1" s="145" t="s">
        <v>205</v>
      </c>
      <c r="O1" s="146"/>
      <c r="P1" s="145" t="s">
        <v>202</v>
      </c>
      <c r="Q1" s="146"/>
    </row>
    <row r="2" spans="1:17" ht="30" customHeight="1" x14ac:dyDescent="0.25">
      <c r="A2" s="173" t="s">
        <v>1</v>
      </c>
      <c r="B2" s="173"/>
      <c r="C2" s="66"/>
      <c r="D2" s="4"/>
      <c r="E2" s="3"/>
      <c r="F2" s="2"/>
      <c r="G2" s="2"/>
      <c r="H2" s="146"/>
      <c r="I2" s="146"/>
      <c r="J2" s="146"/>
      <c r="K2" s="146"/>
      <c r="L2" s="145"/>
      <c r="M2" s="145"/>
      <c r="N2" s="146"/>
      <c r="O2" s="146"/>
      <c r="P2" s="146"/>
      <c r="Q2" s="146"/>
    </row>
    <row r="3" spans="1:17" ht="30" customHeight="1" x14ac:dyDescent="0.25">
      <c r="A3" s="29"/>
      <c r="B3" s="174" t="s">
        <v>24</v>
      </c>
      <c r="C3" s="174"/>
      <c r="D3" s="4"/>
      <c r="E3" s="3"/>
      <c r="F3" s="2"/>
      <c r="G3" s="2"/>
      <c r="H3" s="146"/>
      <c r="I3" s="146"/>
      <c r="J3" s="146"/>
      <c r="K3" s="146"/>
      <c r="L3" s="145"/>
      <c r="M3" s="145"/>
      <c r="N3" s="146"/>
      <c r="O3" s="146"/>
      <c r="P3" s="146"/>
      <c r="Q3" s="146"/>
    </row>
    <row r="4" spans="1:17" ht="96" customHeight="1" x14ac:dyDescent="0.25">
      <c r="A4" s="5" t="s">
        <v>2</v>
      </c>
      <c r="B4" s="5" t="s">
        <v>3</v>
      </c>
      <c r="C4" s="5" t="s">
        <v>4</v>
      </c>
      <c r="D4" s="6" t="s">
        <v>5</v>
      </c>
      <c r="E4" s="7" t="s">
        <v>6</v>
      </c>
      <c r="F4" s="8" t="s">
        <v>81</v>
      </c>
      <c r="G4" s="8" t="s">
        <v>7</v>
      </c>
      <c r="H4" s="146"/>
      <c r="I4" s="146"/>
      <c r="J4" s="146"/>
      <c r="K4" s="146"/>
      <c r="L4" s="145"/>
      <c r="M4" s="145"/>
      <c r="N4" s="146"/>
      <c r="O4" s="146"/>
      <c r="P4" s="146"/>
      <c r="Q4" s="146"/>
    </row>
    <row r="5" spans="1:17" ht="30" customHeight="1" x14ac:dyDescent="0.25">
      <c r="A5" s="22"/>
      <c r="B5" s="68" t="s">
        <v>18</v>
      </c>
      <c r="C5" s="68"/>
      <c r="D5" s="68"/>
      <c r="E5" s="68"/>
      <c r="F5" s="68"/>
      <c r="G5" s="11"/>
      <c r="H5" s="146"/>
      <c r="I5" s="146"/>
      <c r="J5" s="146"/>
      <c r="K5" s="146"/>
      <c r="L5" s="145"/>
      <c r="M5" s="145"/>
      <c r="N5" s="146"/>
      <c r="O5" s="146"/>
      <c r="P5" s="146"/>
      <c r="Q5" s="146"/>
    </row>
    <row r="6" spans="1:17" ht="30" customHeight="1" x14ac:dyDescent="0.25">
      <c r="A6" s="53">
        <v>1</v>
      </c>
      <c r="B6" s="64" t="s">
        <v>178</v>
      </c>
      <c r="C6" s="62" t="s">
        <v>69</v>
      </c>
      <c r="D6" s="63">
        <v>16903600</v>
      </c>
      <c r="E6" s="13">
        <f t="shared" ref="E6:E7" si="0">SUM(H6+J6+L6+N6+P6)</f>
        <v>69</v>
      </c>
      <c r="F6" s="111">
        <v>7000000</v>
      </c>
      <c r="G6" s="48"/>
      <c r="H6" s="142">
        <v>9</v>
      </c>
      <c r="I6" s="142"/>
      <c r="J6" s="142">
        <v>35</v>
      </c>
      <c r="K6" s="142"/>
      <c r="L6" s="142">
        <v>8</v>
      </c>
      <c r="M6" s="142"/>
      <c r="N6" s="142">
        <v>8</v>
      </c>
      <c r="O6" s="142"/>
      <c r="P6" s="142">
        <v>9</v>
      </c>
      <c r="Q6" s="142"/>
    </row>
    <row r="7" spans="1:17" ht="30" customHeight="1" x14ac:dyDescent="0.25">
      <c r="A7" s="53">
        <v>2</v>
      </c>
      <c r="B7" s="64" t="s">
        <v>179</v>
      </c>
      <c r="C7" s="62" t="s">
        <v>68</v>
      </c>
      <c r="D7" s="63">
        <v>20000000</v>
      </c>
      <c r="E7" s="13">
        <f t="shared" si="0"/>
        <v>71</v>
      </c>
      <c r="F7" s="111">
        <v>9000000</v>
      </c>
      <c r="G7" s="48"/>
      <c r="H7" s="177">
        <v>9</v>
      </c>
      <c r="I7" s="178"/>
      <c r="J7" s="177">
        <v>30</v>
      </c>
      <c r="K7" s="178"/>
      <c r="L7" s="177">
        <v>12</v>
      </c>
      <c r="M7" s="178"/>
      <c r="N7" s="177">
        <v>10</v>
      </c>
      <c r="O7" s="178"/>
      <c r="P7" s="177">
        <v>10</v>
      </c>
      <c r="Q7" s="178"/>
    </row>
    <row r="8" spans="1:17" ht="30" customHeight="1" x14ac:dyDescent="0.25">
      <c r="A8" s="30"/>
      <c r="B8" s="176" t="s">
        <v>8</v>
      </c>
      <c r="C8" s="191"/>
      <c r="D8" s="73">
        <f>SUM(D6:D7)</f>
        <v>36903600</v>
      </c>
      <c r="E8" s="13"/>
      <c r="F8" s="54">
        <f>SUM(F6:F7)</f>
        <v>16000000</v>
      </c>
      <c r="G8" s="2"/>
      <c r="H8" s="166"/>
      <c r="I8" s="166"/>
      <c r="J8" s="166"/>
      <c r="K8" s="166"/>
      <c r="L8" s="166"/>
      <c r="M8" s="166"/>
      <c r="N8" s="166"/>
      <c r="O8" s="166"/>
      <c r="P8" s="166"/>
      <c r="Q8" s="166"/>
    </row>
    <row r="9" spans="1:17" ht="30" customHeight="1" x14ac:dyDescent="0.25">
      <c r="A9" s="22"/>
      <c r="B9" s="189" t="s">
        <v>20</v>
      </c>
      <c r="C9" s="189"/>
      <c r="D9" s="189"/>
      <c r="E9" s="189"/>
      <c r="F9" s="189"/>
      <c r="G9" s="11"/>
      <c r="H9" s="190"/>
      <c r="I9" s="190"/>
      <c r="J9" s="190"/>
      <c r="K9" s="190"/>
      <c r="L9" s="190"/>
      <c r="M9" s="190"/>
      <c r="N9" s="190"/>
      <c r="O9" s="190"/>
      <c r="P9" s="190"/>
      <c r="Q9" s="190"/>
    </row>
    <row r="10" spans="1:17" ht="30" customHeight="1" x14ac:dyDescent="0.25">
      <c r="A10" s="51">
        <v>1</v>
      </c>
      <c r="B10" s="64" t="s">
        <v>180</v>
      </c>
      <c r="C10" s="62" t="s">
        <v>181</v>
      </c>
      <c r="D10" s="63">
        <v>30000000</v>
      </c>
      <c r="E10" s="13">
        <f t="shared" ref="E10:E14" si="1">SUM(H10+J10+L10+N10+P10)</f>
        <v>93</v>
      </c>
      <c r="F10" s="111">
        <v>27000000</v>
      </c>
      <c r="G10" s="48"/>
      <c r="H10" s="142">
        <v>10</v>
      </c>
      <c r="I10" s="142"/>
      <c r="J10" s="142">
        <v>48</v>
      </c>
      <c r="K10" s="142"/>
      <c r="L10" s="142">
        <v>13</v>
      </c>
      <c r="M10" s="142"/>
      <c r="N10" s="142">
        <v>10</v>
      </c>
      <c r="O10" s="142"/>
      <c r="P10" s="142">
        <v>12</v>
      </c>
      <c r="Q10" s="142"/>
    </row>
    <row r="11" spans="1:17" ht="30" customHeight="1" x14ac:dyDescent="0.25">
      <c r="A11" s="51">
        <v>2</v>
      </c>
      <c r="B11" s="64" t="s">
        <v>182</v>
      </c>
      <c r="C11" s="62" t="s">
        <v>71</v>
      </c>
      <c r="D11" s="63">
        <v>50000000</v>
      </c>
      <c r="E11" s="13">
        <f t="shared" si="1"/>
        <v>91</v>
      </c>
      <c r="F11" s="111">
        <v>35000000</v>
      </c>
      <c r="G11" s="48"/>
      <c r="H11" s="142">
        <v>10</v>
      </c>
      <c r="I11" s="142"/>
      <c r="J11" s="142">
        <v>45</v>
      </c>
      <c r="K11" s="142"/>
      <c r="L11" s="142">
        <v>14</v>
      </c>
      <c r="M11" s="142"/>
      <c r="N11" s="142">
        <v>10</v>
      </c>
      <c r="O11" s="142"/>
      <c r="P11" s="142">
        <v>12</v>
      </c>
      <c r="Q11" s="142"/>
    </row>
    <row r="12" spans="1:17" ht="30" customHeight="1" x14ac:dyDescent="0.25">
      <c r="A12" s="51">
        <v>3</v>
      </c>
      <c r="B12" s="64" t="s">
        <v>183</v>
      </c>
      <c r="C12" s="62" t="s">
        <v>184</v>
      </c>
      <c r="D12" s="63">
        <v>10000000</v>
      </c>
      <c r="E12" s="13">
        <f t="shared" si="1"/>
        <v>50</v>
      </c>
      <c r="F12" s="111">
        <v>0</v>
      </c>
      <c r="G12" s="48"/>
      <c r="H12" s="142">
        <v>6</v>
      </c>
      <c r="I12" s="142"/>
      <c r="J12" s="142">
        <v>25</v>
      </c>
      <c r="K12" s="142"/>
      <c r="L12" s="142">
        <v>4</v>
      </c>
      <c r="M12" s="142"/>
      <c r="N12" s="142">
        <v>6</v>
      </c>
      <c r="O12" s="142"/>
      <c r="P12" s="142">
        <v>9</v>
      </c>
      <c r="Q12" s="142"/>
    </row>
    <row r="13" spans="1:17" ht="30" customHeight="1" x14ac:dyDescent="0.25">
      <c r="A13" s="51">
        <v>4</v>
      </c>
      <c r="B13" s="64" t="s">
        <v>185</v>
      </c>
      <c r="C13" s="62" t="s">
        <v>186</v>
      </c>
      <c r="D13" s="63">
        <v>41522560</v>
      </c>
      <c r="E13" s="13">
        <f t="shared" si="1"/>
        <v>49</v>
      </c>
      <c r="F13" s="111">
        <v>0</v>
      </c>
      <c r="G13" s="48"/>
      <c r="H13" s="142">
        <v>7</v>
      </c>
      <c r="I13" s="142"/>
      <c r="J13" s="142">
        <v>20</v>
      </c>
      <c r="K13" s="142"/>
      <c r="L13" s="142">
        <v>6</v>
      </c>
      <c r="M13" s="142"/>
      <c r="N13" s="142">
        <v>8</v>
      </c>
      <c r="O13" s="142"/>
      <c r="P13" s="142">
        <v>8</v>
      </c>
      <c r="Q13" s="142"/>
    </row>
    <row r="14" spans="1:17" ht="30" customHeight="1" x14ac:dyDescent="0.25">
      <c r="A14" s="51">
        <v>5</v>
      </c>
      <c r="B14" s="64" t="s">
        <v>187</v>
      </c>
      <c r="C14" s="62" t="s">
        <v>70</v>
      </c>
      <c r="D14" s="63">
        <v>30000000</v>
      </c>
      <c r="E14" s="13">
        <f t="shared" si="1"/>
        <v>49</v>
      </c>
      <c r="F14" s="111">
        <v>0</v>
      </c>
      <c r="G14" s="48"/>
      <c r="H14" s="177">
        <v>8</v>
      </c>
      <c r="I14" s="178"/>
      <c r="J14" s="177">
        <v>25</v>
      </c>
      <c r="K14" s="178"/>
      <c r="L14" s="177">
        <v>5</v>
      </c>
      <c r="M14" s="178"/>
      <c r="N14" s="177">
        <v>3</v>
      </c>
      <c r="O14" s="178"/>
      <c r="P14" s="177">
        <v>8</v>
      </c>
      <c r="Q14" s="178"/>
    </row>
    <row r="15" spans="1:17" ht="30" customHeight="1" x14ac:dyDescent="0.25">
      <c r="A15" s="51">
        <v>6</v>
      </c>
      <c r="B15" s="64" t="s">
        <v>188</v>
      </c>
      <c r="C15" s="62" t="s">
        <v>73</v>
      </c>
      <c r="D15" s="63">
        <v>50000000</v>
      </c>
      <c r="E15" s="13"/>
      <c r="F15" s="111">
        <v>32000000</v>
      </c>
      <c r="G15" s="48"/>
      <c r="H15" s="142">
        <v>10</v>
      </c>
      <c r="I15" s="142"/>
      <c r="J15" s="142">
        <v>46</v>
      </c>
      <c r="K15" s="142"/>
      <c r="L15" s="142">
        <v>14</v>
      </c>
      <c r="M15" s="142"/>
      <c r="N15" s="142">
        <v>10</v>
      </c>
      <c r="O15" s="142"/>
      <c r="P15" s="142">
        <v>12</v>
      </c>
      <c r="Q15" s="142"/>
    </row>
    <row r="16" spans="1:17" ht="30" customHeight="1" x14ac:dyDescent="0.25">
      <c r="A16" s="30"/>
      <c r="B16" s="176" t="s">
        <v>8</v>
      </c>
      <c r="C16" s="176"/>
      <c r="D16" s="73">
        <f>SUM(D10:D14)</f>
        <v>161522560</v>
      </c>
      <c r="E16" s="13">
        <f>SUM(E10:E14)</f>
        <v>332</v>
      </c>
      <c r="F16" s="112">
        <f>SUM(F10:F15)</f>
        <v>94000000</v>
      </c>
      <c r="G16" s="2"/>
      <c r="H16" s="192"/>
      <c r="I16" s="192"/>
      <c r="J16" s="192"/>
      <c r="K16" s="192"/>
      <c r="L16" s="192"/>
      <c r="M16" s="192"/>
      <c r="N16" s="192"/>
      <c r="O16" s="192"/>
      <c r="P16" s="192"/>
      <c r="Q16" s="192"/>
    </row>
    <row r="17" spans="1:17" ht="30" customHeight="1" x14ac:dyDescent="0.25">
      <c r="A17" s="21"/>
      <c r="B17" s="52" t="s">
        <v>19</v>
      </c>
      <c r="C17" s="52"/>
      <c r="D17" s="10"/>
      <c r="E17" s="9"/>
      <c r="F17" s="11"/>
      <c r="G17" s="11"/>
      <c r="H17" s="190"/>
      <c r="I17" s="190"/>
      <c r="J17" s="190"/>
      <c r="K17" s="190"/>
      <c r="L17" s="190"/>
      <c r="M17" s="190"/>
      <c r="N17" s="190"/>
      <c r="O17" s="190"/>
      <c r="P17" s="190"/>
      <c r="Q17" s="190"/>
    </row>
    <row r="18" spans="1:17" ht="30" customHeight="1" x14ac:dyDescent="0.25">
      <c r="A18" s="55">
        <v>1</v>
      </c>
      <c r="B18" s="64" t="s">
        <v>189</v>
      </c>
      <c r="C18" s="62" t="s">
        <v>190</v>
      </c>
      <c r="D18" s="63">
        <v>5610000</v>
      </c>
      <c r="E18" s="13">
        <f>SUM(H18+J18+L18+N18+P18)</f>
        <v>23</v>
      </c>
      <c r="F18" s="111">
        <v>0</v>
      </c>
      <c r="G18" s="113" t="s">
        <v>247</v>
      </c>
      <c r="H18" s="188">
        <v>3</v>
      </c>
      <c r="I18" s="188"/>
      <c r="J18" s="188">
        <v>10</v>
      </c>
      <c r="K18" s="188"/>
      <c r="L18" s="188">
        <v>2</v>
      </c>
      <c r="M18" s="188"/>
      <c r="N18" s="188">
        <v>4</v>
      </c>
      <c r="O18" s="188"/>
      <c r="P18" s="188">
        <v>4</v>
      </c>
      <c r="Q18" s="188"/>
    </row>
    <row r="19" spans="1:17" ht="30" customHeight="1" x14ac:dyDescent="0.25">
      <c r="A19" s="55">
        <v>2</v>
      </c>
      <c r="B19" s="64" t="s">
        <v>191</v>
      </c>
      <c r="C19" s="62" t="s">
        <v>74</v>
      </c>
      <c r="D19" s="63">
        <v>20000000</v>
      </c>
      <c r="E19" s="13">
        <f>SUM(H19+J19+L19+N19+P19)</f>
        <v>77</v>
      </c>
      <c r="F19" s="111">
        <v>10000000</v>
      </c>
      <c r="G19" s="48"/>
      <c r="H19" s="188">
        <v>8</v>
      </c>
      <c r="I19" s="188"/>
      <c r="J19" s="188">
        <v>40</v>
      </c>
      <c r="K19" s="188"/>
      <c r="L19" s="188">
        <v>10</v>
      </c>
      <c r="M19" s="188"/>
      <c r="N19" s="188">
        <v>10</v>
      </c>
      <c r="O19" s="188"/>
      <c r="P19" s="188">
        <v>9</v>
      </c>
      <c r="Q19" s="188"/>
    </row>
    <row r="20" spans="1:17" ht="30" customHeight="1" x14ac:dyDescent="0.25">
      <c r="A20" s="55">
        <v>3</v>
      </c>
      <c r="B20" s="64" t="s">
        <v>192</v>
      </c>
      <c r="C20" s="62" t="s">
        <v>193</v>
      </c>
      <c r="D20" s="63">
        <v>14000000</v>
      </c>
      <c r="E20" s="13">
        <f>SUM(H20+J20+L20+N20+P20)</f>
        <v>0</v>
      </c>
      <c r="F20" s="111">
        <v>0</v>
      </c>
      <c r="G20" s="114" t="s">
        <v>248</v>
      </c>
      <c r="H20" s="188">
        <v>0</v>
      </c>
      <c r="I20" s="188"/>
      <c r="J20" s="188">
        <v>0</v>
      </c>
      <c r="K20" s="188"/>
      <c r="L20" s="188">
        <v>0</v>
      </c>
      <c r="M20" s="188"/>
      <c r="N20" s="188">
        <v>0</v>
      </c>
      <c r="O20" s="188"/>
      <c r="P20" s="188">
        <v>0</v>
      </c>
      <c r="Q20" s="188"/>
    </row>
    <row r="21" spans="1:17" ht="30" customHeight="1" x14ac:dyDescent="0.25">
      <c r="A21" s="55">
        <v>4</v>
      </c>
      <c r="B21" s="64" t="s">
        <v>194</v>
      </c>
      <c r="C21" s="62" t="s">
        <v>195</v>
      </c>
      <c r="D21" s="63">
        <v>9791500</v>
      </c>
      <c r="E21" s="13"/>
      <c r="F21" s="111">
        <v>5000000</v>
      </c>
      <c r="G21" s="113"/>
      <c r="H21" s="188">
        <v>10</v>
      </c>
      <c r="I21" s="188"/>
      <c r="J21" s="188">
        <v>40</v>
      </c>
      <c r="K21" s="188"/>
      <c r="L21" s="188">
        <v>10</v>
      </c>
      <c r="M21" s="188"/>
      <c r="N21" s="188">
        <v>8</v>
      </c>
      <c r="O21" s="188"/>
      <c r="P21" s="188">
        <v>8</v>
      </c>
      <c r="Q21" s="188"/>
    </row>
    <row r="22" spans="1:17" ht="30" customHeight="1" x14ac:dyDescent="0.25">
      <c r="A22" s="30"/>
      <c r="B22" s="176" t="s">
        <v>8</v>
      </c>
      <c r="C22" s="176"/>
      <c r="D22" s="73">
        <f>SUM(D19:D20)</f>
        <v>34000000</v>
      </c>
      <c r="E22" s="13">
        <f>SUM(E18:E20)</f>
        <v>100</v>
      </c>
      <c r="F22" s="115">
        <f>SUM(F18:F21)</f>
        <v>15000000</v>
      </c>
      <c r="G22" s="2"/>
      <c r="H22" s="192"/>
      <c r="I22" s="192"/>
      <c r="J22" s="192"/>
      <c r="K22" s="192"/>
      <c r="L22" s="192"/>
      <c r="M22" s="192"/>
      <c r="N22" s="192"/>
      <c r="O22" s="192"/>
      <c r="P22" s="192"/>
      <c r="Q22" s="192"/>
    </row>
    <row r="23" spans="1:17" ht="30" customHeight="1" x14ac:dyDescent="0.25">
      <c r="A23" s="21"/>
      <c r="B23" s="52" t="s">
        <v>80</v>
      </c>
      <c r="C23" s="52"/>
      <c r="D23" s="10"/>
      <c r="E23" s="9"/>
      <c r="F23" s="11"/>
      <c r="G23" s="11"/>
      <c r="H23" s="190"/>
      <c r="I23" s="190"/>
      <c r="J23" s="190"/>
      <c r="K23" s="190"/>
      <c r="L23" s="190"/>
      <c r="M23" s="190"/>
      <c r="N23" s="190"/>
      <c r="O23" s="190"/>
      <c r="P23" s="190"/>
      <c r="Q23" s="190"/>
    </row>
    <row r="24" spans="1:17" ht="30" customHeight="1" x14ac:dyDescent="0.25">
      <c r="A24" s="55">
        <v>1</v>
      </c>
      <c r="B24" s="64" t="s">
        <v>196</v>
      </c>
      <c r="C24" s="62" t="s">
        <v>75</v>
      </c>
      <c r="D24" s="63">
        <v>7000000</v>
      </c>
      <c r="E24" s="13">
        <f>SUM(H24+J24+L24+N24+P24)</f>
        <v>40</v>
      </c>
      <c r="F24" s="111">
        <v>0</v>
      </c>
      <c r="G24" s="48"/>
      <c r="H24" s="194">
        <v>8</v>
      </c>
      <c r="I24" s="194"/>
      <c r="J24" s="194">
        <v>20</v>
      </c>
      <c r="K24" s="194"/>
      <c r="L24" s="194">
        <v>2</v>
      </c>
      <c r="M24" s="194"/>
      <c r="N24" s="194">
        <v>5</v>
      </c>
      <c r="O24" s="194"/>
      <c r="P24" s="194">
        <v>5</v>
      </c>
      <c r="Q24" s="194"/>
    </row>
    <row r="25" spans="1:17" ht="30" customHeight="1" x14ac:dyDescent="0.25">
      <c r="A25" s="55">
        <v>2</v>
      </c>
      <c r="B25" s="64" t="s">
        <v>197</v>
      </c>
      <c r="C25" s="62" t="s">
        <v>77</v>
      </c>
      <c r="D25" s="63">
        <v>33685284</v>
      </c>
      <c r="E25" s="13">
        <f>SUM(H25+J25+L25+N25+P25)</f>
        <v>91</v>
      </c>
      <c r="F25" s="111">
        <v>21000000</v>
      </c>
      <c r="G25" s="48"/>
      <c r="H25" s="194">
        <v>10</v>
      </c>
      <c r="I25" s="194"/>
      <c r="J25" s="194">
        <v>49</v>
      </c>
      <c r="K25" s="194"/>
      <c r="L25" s="194">
        <v>11</v>
      </c>
      <c r="M25" s="194"/>
      <c r="N25" s="194">
        <v>9</v>
      </c>
      <c r="O25" s="194"/>
      <c r="P25" s="194">
        <v>12</v>
      </c>
      <c r="Q25" s="194"/>
    </row>
    <row r="26" spans="1:17" ht="30" customHeight="1" x14ac:dyDescent="0.25">
      <c r="A26" s="55">
        <v>3</v>
      </c>
      <c r="B26" s="64" t="s">
        <v>198</v>
      </c>
      <c r="C26" s="62" t="s">
        <v>76</v>
      </c>
      <c r="D26" s="63">
        <v>7500000</v>
      </c>
      <c r="E26" s="13">
        <f>SUM(H26+J26+L26+N26+P26)</f>
        <v>57</v>
      </c>
      <c r="F26" s="111">
        <v>0</v>
      </c>
      <c r="G26" s="113" t="s">
        <v>249</v>
      </c>
      <c r="H26" s="188">
        <v>8</v>
      </c>
      <c r="I26" s="188"/>
      <c r="J26" s="188">
        <v>30</v>
      </c>
      <c r="K26" s="188"/>
      <c r="L26" s="188">
        <v>8</v>
      </c>
      <c r="M26" s="188"/>
      <c r="N26" s="188">
        <v>6</v>
      </c>
      <c r="O26" s="188"/>
      <c r="P26" s="188">
        <v>5</v>
      </c>
      <c r="Q26" s="188"/>
    </row>
    <row r="27" spans="1:17" ht="30" customHeight="1" x14ac:dyDescent="0.25">
      <c r="A27" s="55">
        <v>4</v>
      </c>
      <c r="B27" s="64" t="s">
        <v>199</v>
      </c>
      <c r="C27" s="62" t="s">
        <v>200</v>
      </c>
      <c r="D27" s="63">
        <v>50000000</v>
      </c>
      <c r="E27" s="13">
        <f>SUM(H27+J27+L27+N27+P27)</f>
        <v>50</v>
      </c>
      <c r="F27" s="111">
        <v>0</v>
      </c>
      <c r="G27" s="113"/>
      <c r="H27" s="188">
        <v>8</v>
      </c>
      <c r="I27" s="188"/>
      <c r="J27" s="188">
        <v>24</v>
      </c>
      <c r="K27" s="188"/>
      <c r="L27" s="188">
        <v>8</v>
      </c>
      <c r="M27" s="188"/>
      <c r="N27" s="188">
        <v>5</v>
      </c>
      <c r="O27" s="188"/>
      <c r="P27" s="188">
        <v>5</v>
      </c>
      <c r="Q27" s="188"/>
    </row>
    <row r="28" spans="1:17" ht="31.5" x14ac:dyDescent="0.25">
      <c r="A28" s="55">
        <v>5</v>
      </c>
      <c r="B28" s="64" t="s">
        <v>201</v>
      </c>
      <c r="C28" s="62" t="s">
        <v>78</v>
      </c>
      <c r="D28" s="63">
        <v>33151000</v>
      </c>
      <c r="E28" s="13"/>
      <c r="F28" s="111">
        <v>19000000</v>
      </c>
      <c r="G28" s="48"/>
      <c r="H28" s="194">
        <v>10</v>
      </c>
      <c r="I28" s="194"/>
      <c r="J28" s="194">
        <v>45</v>
      </c>
      <c r="K28" s="194"/>
      <c r="L28" s="194">
        <v>13</v>
      </c>
      <c r="M28" s="194"/>
      <c r="N28" s="194">
        <v>10</v>
      </c>
      <c r="O28" s="194"/>
      <c r="P28" s="194">
        <v>9</v>
      </c>
      <c r="Q28" s="194"/>
    </row>
    <row r="29" spans="1:17" x14ac:dyDescent="0.25">
      <c r="A29" s="30"/>
      <c r="B29" s="176" t="s">
        <v>8</v>
      </c>
      <c r="C29" s="176"/>
      <c r="D29" s="73">
        <f>SUM(D24:D27)</f>
        <v>98185284</v>
      </c>
      <c r="E29" s="13">
        <f>SUM(E24:E27)</f>
        <v>238</v>
      </c>
      <c r="F29" s="115">
        <f>SUM(F24:F28)</f>
        <v>40000000</v>
      </c>
      <c r="G29" s="2"/>
      <c r="H29" s="192"/>
      <c r="I29" s="192"/>
      <c r="J29" s="192"/>
      <c r="K29" s="192"/>
      <c r="L29" s="192"/>
      <c r="M29" s="192"/>
      <c r="N29" s="192"/>
      <c r="O29" s="192"/>
      <c r="P29" s="192"/>
      <c r="Q29" s="192"/>
    </row>
    <row r="30" spans="1:17" ht="26.25" x14ac:dyDescent="0.25">
      <c r="A30" s="29"/>
      <c r="B30" s="69"/>
      <c r="C30" s="3"/>
      <c r="D30" s="74">
        <f>D8+D16+D22+D29</f>
        <v>330611444</v>
      </c>
      <c r="E30" s="14" t="s">
        <v>9</v>
      </c>
      <c r="F30" s="15">
        <f>F8+F16+F22+F29</f>
        <v>165000000</v>
      </c>
      <c r="G30" s="2"/>
      <c r="H30" s="61"/>
      <c r="I30" s="61"/>
      <c r="J30" s="61"/>
      <c r="K30" s="61"/>
      <c r="L30" s="61"/>
      <c r="M30" s="61"/>
      <c r="N30" s="61"/>
      <c r="O30" s="61"/>
      <c r="P30" s="61"/>
      <c r="Q30" s="61"/>
    </row>
  </sheetData>
  <mergeCells count="133">
    <mergeCell ref="L23:M23"/>
    <mergeCell ref="N23:O23"/>
    <mergeCell ref="P23:Q23"/>
    <mergeCell ref="H26:I26"/>
    <mergeCell ref="J26:K26"/>
    <mergeCell ref="L26:M26"/>
    <mergeCell ref="N26:O26"/>
    <mergeCell ref="P26:Q26"/>
    <mergeCell ref="H24:I24"/>
    <mergeCell ref="J24:K24"/>
    <mergeCell ref="L24:M24"/>
    <mergeCell ref="N24:O24"/>
    <mergeCell ref="P24:Q24"/>
    <mergeCell ref="H25:I25"/>
    <mergeCell ref="J25:K25"/>
    <mergeCell ref="L25:M25"/>
    <mergeCell ref="N25:O25"/>
    <mergeCell ref="P25:Q25"/>
    <mergeCell ref="H21:I21"/>
    <mergeCell ref="J21:K21"/>
    <mergeCell ref="L21:M21"/>
    <mergeCell ref="N21:O21"/>
    <mergeCell ref="P21:Q21"/>
    <mergeCell ref="H19:I19"/>
    <mergeCell ref="J19:K19"/>
    <mergeCell ref="L19:M19"/>
    <mergeCell ref="N19:O19"/>
    <mergeCell ref="P19:Q19"/>
    <mergeCell ref="H20:I20"/>
    <mergeCell ref="J20:K20"/>
    <mergeCell ref="L20:M20"/>
    <mergeCell ref="N20:O20"/>
    <mergeCell ref="H17:I17"/>
    <mergeCell ref="J17:K17"/>
    <mergeCell ref="L17:M17"/>
    <mergeCell ref="N17:O17"/>
    <mergeCell ref="P20:Q20"/>
    <mergeCell ref="H15:I15"/>
    <mergeCell ref="J15:K15"/>
    <mergeCell ref="L15:M15"/>
    <mergeCell ref="N15:O15"/>
    <mergeCell ref="P17:Q17"/>
    <mergeCell ref="H18:I18"/>
    <mergeCell ref="J18:K18"/>
    <mergeCell ref="L18:M18"/>
    <mergeCell ref="N18:O18"/>
    <mergeCell ref="P18:Q18"/>
    <mergeCell ref="P15:Q15"/>
    <mergeCell ref="H16:I16"/>
    <mergeCell ref="J16:K16"/>
    <mergeCell ref="L16:M16"/>
    <mergeCell ref="N16:O16"/>
    <mergeCell ref="P16:Q16"/>
    <mergeCell ref="H13:I13"/>
    <mergeCell ref="J13:K13"/>
    <mergeCell ref="L13:M13"/>
    <mergeCell ref="N13:O13"/>
    <mergeCell ref="P13:Q13"/>
    <mergeCell ref="H14:I14"/>
    <mergeCell ref="J14:K14"/>
    <mergeCell ref="L14:M14"/>
    <mergeCell ref="N14:O14"/>
    <mergeCell ref="P14:Q14"/>
    <mergeCell ref="H11:I11"/>
    <mergeCell ref="J11:K11"/>
    <mergeCell ref="L11:M11"/>
    <mergeCell ref="N11:O11"/>
    <mergeCell ref="P11:Q11"/>
    <mergeCell ref="H12:I12"/>
    <mergeCell ref="J12:K12"/>
    <mergeCell ref="L12:M12"/>
    <mergeCell ref="N12:O12"/>
    <mergeCell ref="P12:Q12"/>
    <mergeCell ref="P9:Q9"/>
    <mergeCell ref="B8:C8"/>
    <mergeCell ref="H8:I8"/>
    <mergeCell ref="J8:K8"/>
    <mergeCell ref="L8:M8"/>
    <mergeCell ref="N8:O8"/>
    <mergeCell ref="P8:Q8"/>
    <mergeCell ref="H10:I10"/>
    <mergeCell ref="J10:K10"/>
    <mergeCell ref="L10:M10"/>
    <mergeCell ref="N10:O10"/>
    <mergeCell ref="P10:Q10"/>
    <mergeCell ref="B1:D1"/>
    <mergeCell ref="H1:I5"/>
    <mergeCell ref="J1:K5"/>
    <mergeCell ref="L1:M5"/>
    <mergeCell ref="N1:O5"/>
    <mergeCell ref="P1:Q5"/>
    <mergeCell ref="A2:B2"/>
    <mergeCell ref="B3:C3"/>
    <mergeCell ref="B16:C16"/>
    <mergeCell ref="H6:I6"/>
    <mergeCell ref="J6:K6"/>
    <mergeCell ref="L6:M6"/>
    <mergeCell ref="N6:O6"/>
    <mergeCell ref="P6:Q6"/>
    <mergeCell ref="H7:I7"/>
    <mergeCell ref="J7:K7"/>
    <mergeCell ref="L7:M7"/>
    <mergeCell ref="N7:O7"/>
    <mergeCell ref="P7:Q7"/>
    <mergeCell ref="B9:F9"/>
    <mergeCell ref="H9:I9"/>
    <mergeCell ref="J9:K9"/>
    <mergeCell ref="L9:M9"/>
    <mergeCell ref="N9:O9"/>
    <mergeCell ref="B22:C22"/>
    <mergeCell ref="H27:I27"/>
    <mergeCell ref="J27:K27"/>
    <mergeCell ref="L27:M27"/>
    <mergeCell ref="N27:O27"/>
    <mergeCell ref="P27:Q27"/>
    <mergeCell ref="B29:C29"/>
    <mergeCell ref="H29:I29"/>
    <mergeCell ref="J29:K29"/>
    <mergeCell ref="L29:M29"/>
    <mergeCell ref="N29:O29"/>
    <mergeCell ref="P29:Q29"/>
    <mergeCell ref="H28:I28"/>
    <mergeCell ref="J28:K28"/>
    <mergeCell ref="L28:M28"/>
    <mergeCell ref="N28:O28"/>
    <mergeCell ref="P28:Q28"/>
    <mergeCell ref="H22:I22"/>
    <mergeCell ref="J22:K22"/>
    <mergeCell ref="L22:M22"/>
    <mergeCell ref="N22:O22"/>
    <mergeCell ref="P22:Q22"/>
    <mergeCell ref="H23:I23"/>
    <mergeCell ref="J23:K23"/>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workbookViewId="0">
      <selection activeCell="G27" sqref="G27"/>
    </sheetView>
  </sheetViews>
  <sheetFormatPr defaultRowHeight="15" x14ac:dyDescent="0.25"/>
  <cols>
    <col min="2" max="2" width="32.85546875" customWidth="1"/>
    <col min="3" max="3" width="28.85546875" style="19" customWidth="1"/>
    <col min="4" max="4" width="16.28515625" customWidth="1"/>
    <col min="6" max="6" width="27.28515625" customWidth="1"/>
    <col min="7" max="7" width="24" customWidth="1"/>
  </cols>
  <sheetData>
    <row r="1" spans="1:17" ht="30" customHeight="1" x14ac:dyDescent="0.25">
      <c r="A1" s="65"/>
      <c r="B1" s="144" t="s">
        <v>0</v>
      </c>
      <c r="C1" s="144"/>
      <c r="D1" s="144"/>
      <c r="E1" s="2"/>
      <c r="F1" s="2"/>
      <c r="G1" s="2"/>
      <c r="H1" s="145" t="s">
        <v>11</v>
      </c>
      <c r="I1" s="146"/>
      <c r="J1" s="146" t="s">
        <v>12</v>
      </c>
      <c r="K1" s="146"/>
      <c r="L1" s="145" t="s">
        <v>13</v>
      </c>
      <c r="M1" s="145"/>
      <c r="N1" s="145" t="s">
        <v>205</v>
      </c>
      <c r="O1" s="146"/>
      <c r="P1" s="145" t="s">
        <v>202</v>
      </c>
      <c r="Q1" s="146"/>
    </row>
    <row r="2" spans="1:17" ht="30" customHeight="1" x14ac:dyDescent="0.25">
      <c r="A2" s="173" t="s">
        <v>1</v>
      </c>
      <c r="B2" s="173"/>
      <c r="C2" s="66"/>
      <c r="D2" s="4"/>
      <c r="E2" s="3"/>
      <c r="F2" s="2"/>
      <c r="G2" s="2"/>
      <c r="H2" s="146"/>
      <c r="I2" s="146"/>
      <c r="J2" s="146"/>
      <c r="K2" s="146"/>
      <c r="L2" s="145"/>
      <c r="M2" s="145"/>
      <c r="N2" s="146"/>
      <c r="O2" s="146"/>
      <c r="P2" s="146"/>
      <c r="Q2" s="146"/>
    </row>
    <row r="3" spans="1:17" ht="30" customHeight="1" x14ac:dyDescent="0.25">
      <c r="A3" s="29"/>
      <c r="B3" s="174" t="s">
        <v>24</v>
      </c>
      <c r="C3" s="174"/>
      <c r="D3" s="4"/>
      <c r="E3" s="3"/>
      <c r="F3" s="2"/>
      <c r="G3" s="2"/>
      <c r="H3" s="146"/>
      <c r="I3" s="146"/>
      <c r="J3" s="146"/>
      <c r="K3" s="146"/>
      <c r="L3" s="145"/>
      <c r="M3" s="145"/>
      <c r="N3" s="146"/>
      <c r="O3" s="146"/>
      <c r="P3" s="146"/>
      <c r="Q3" s="146"/>
    </row>
    <row r="4" spans="1:17" ht="50.25" customHeight="1" x14ac:dyDescent="0.25">
      <c r="A4" s="5" t="s">
        <v>2</v>
      </c>
      <c r="B4" s="5" t="s">
        <v>3</v>
      </c>
      <c r="C4" s="5" t="s">
        <v>4</v>
      </c>
      <c r="D4" s="6" t="s">
        <v>5</v>
      </c>
      <c r="E4" s="7" t="s">
        <v>6</v>
      </c>
      <c r="F4" s="8" t="s">
        <v>208</v>
      </c>
      <c r="G4" s="8" t="s">
        <v>7</v>
      </c>
      <c r="H4" s="146"/>
      <c r="I4" s="146"/>
      <c r="J4" s="146"/>
      <c r="K4" s="146"/>
      <c r="L4" s="145"/>
      <c r="M4" s="145"/>
      <c r="N4" s="146"/>
      <c r="O4" s="146"/>
      <c r="P4" s="146"/>
      <c r="Q4" s="146"/>
    </row>
    <row r="5" spans="1:17" ht="30" customHeight="1" x14ac:dyDescent="0.25">
      <c r="A5" s="22"/>
      <c r="B5" s="67" t="s">
        <v>18</v>
      </c>
      <c r="C5" s="68"/>
      <c r="D5" s="68"/>
      <c r="E5" s="68"/>
      <c r="F5" s="68"/>
      <c r="G5" s="11"/>
      <c r="H5" s="146"/>
      <c r="I5" s="146"/>
      <c r="J5" s="146"/>
      <c r="K5" s="146"/>
      <c r="L5" s="145"/>
      <c r="M5" s="145"/>
      <c r="N5" s="146"/>
      <c r="O5" s="146"/>
      <c r="P5" s="146"/>
      <c r="Q5" s="146"/>
    </row>
    <row r="6" spans="1:17" ht="30" customHeight="1" x14ac:dyDescent="0.25">
      <c r="A6" s="53">
        <v>1</v>
      </c>
      <c r="B6" s="64" t="s">
        <v>178</v>
      </c>
      <c r="C6" s="62" t="s">
        <v>69</v>
      </c>
      <c r="D6" s="63">
        <v>16903600</v>
      </c>
      <c r="E6" s="13">
        <f t="shared" ref="E6:E7" si="0">SUM(H6+J6+L6+N6+P6)</f>
        <v>81</v>
      </c>
      <c r="F6" s="80">
        <v>7000000</v>
      </c>
      <c r="G6" s="48"/>
      <c r="H6" s="142">
        <v>10</v>
      </c>
      <c r="I6" s="142"/>
      <c r="J6" s="142">
        <v>40</v>
      </c>
      <c r="K6" s="142"/>
      <c r="L6" s="142">
        <v>12</v>
      </c>
      <c r="M6" s="142"/>
      <c r="N6" s="142">
        <v>11</v>
      </c>
      <c r="O6" s="142"/>
      <c r="P6" s="142">
        <v>8</v>
      </c>
      <c r="Q6" s="142"/>
    </row>
    <row r="7" spans="1:17" ht="30" customHeight="1" x14ac:dyDescent="0.25">
      <c r="A7" s="53">
        <v>2</v>
      </c>
      <c r="B7" s="64" t="s">
        <v>179</v>
      </c>
      <c r="C7" s="62" t="s">
        <v>68</v>
      </c>
      <c r="D7" s="63">
        <v>20000000</v>
      </c>
      <c r="E7" s="13">
        <f t="shared" si="0"/>
        <v>82</v>
      </c>
      <c r="F7" s="80">
        <v>9000000</v>
      </c>
      <c r="G7" s="48"/>
      <c r="H7" s="142">
        <v>10</v>
      </c>
      <c r="I7" s="142"/>
      <c r="J7" s="142">
        <v>40</v>
      </c>
      <c r="K7" s="142"/>
      <c r="L7" s="142">
        <v>11</v>
      </c>
      <c r="M7" s="142"/>
      <c r="N7" s="142">
        <v>11</v>
      </c>
      <c r="O7" s="142"/>
      <c r="P7" s="142">
        <v>10</v>
      </c>
      <c r="Q7" s="142"/>
    </row>
    <row r="8" spans="1:17" ht="30" customHeight="1" x14ac:dyDescent="0.25">
      <c r="A8" s="30"/>
      <c r="B8" s="176" t="s">
        <v>8</v>
      </c>
      <c r="C8" s="191"/>
      <c r="D8" s="73">
        <f>SUM(D6:D7)</f>
        <v>36903600</v>
      </c>
      <c r="E8" s="13"/>
      <c r="F8" s="54">
        <f>SUM(F6:F7)</f>
        <v>16000000</v>
      </c>
      <c r="G8" s="2"/>
      <c r="H8" s="166"/>
      <c r="I8" s="166"/>
      <c r="J8" s="166"/>
      <c r="K8" s="166"/>
      <c r="L8" s="166"/>
      <c r="M8" s="166"/>
      <c r="N8" s="166"/>
      <c r="O8" s="166"/>
      <c r="P8" s="166"/>
      <c r="Q8" s="166"/>
    </row>
    <row r="9" spans="1:17" ht="30" customHeight="1" x14ac:dyDescent="0.25">
      <c r="A9" s="22"/>
      <c r="B9" s="189" t="s">
        <v>20</v>
      </c>
      <c r="C9" s="189"/>
      <c r="D9" s="189"/>
      <c r="E9" s="189"/>
      <c r="F9" s="189"/>
      <c r="G9" s="11"/>
      <c r="H9" s="190"/>
      <c r="I9" s="190"/>
      <c r="J9" s="190"/>
      <c r="K9" s="190"/>
      <c r="L9" s="190"/>
      <c r="M9" s="190"/>
      <c r="N9" s="190"/>
      <c r="O9" s="190"/>
      <c r="P9" s="190"/>
      <c r="Q9" s="190"/>
    </row>
    <row r="10" spans="1:17" ht="30" customHeight="1" x14ac:dyDescent="0.25">
      <c r="A10" s="51">
        <v>1</v>
      </c>
      <c r="B10" s="64" t="s">
        <v>180</v>
      </c>
      <c r="C10" s="62" t="s">
        <v>181</v>
      </c>
      <c r="D10" s="63">
        <v>30000000</v>
      </c>
      <c r="E10" s="13">
        <f t="shared" ref="E10:E14" si="1">SUM(H10+J10+L10+N10+P10)</f>
        <v>97</v>
      </c>
      <c r="F10" s="77">
        <v>27000000</v>
      </c>
      <c r="G10" s="2"/>
      <c r="H10" s="142">
        <v>10</v>
      </c>
      <c r="I10" s="142"/>
      <c r="J10" s="142">
        <v>50</v>
      </c>
      <c r="K10" s="142"/>
      <c r="L10" s="142">
        <v>15</v>
      </c>
      <c r="M10" s="142"/>
      <c r="N10" s="142">
        <v>12</v>
      </c>
      <c r="O10" s="142"/>
      <c r="P10" s="142">
        <v>10</v>
      </c>
      <c r="Q10" s="142"/>
    </row>
    <row r="11" spans="1:17" ht="30" customHeight="1" x14ac:dyDescent="0.25">
      <c r="A11" s="51">
        <v>2</v>
      </c>
      <c r="B11" s="64" t="s">
        <v>182</v>
      </c>
      <c r="C11" s="62" t="s">
        <v>71</v>
      </c>
      <c r="D11" s="63">
        <v>50000000</v>
      </c>
      <c r="E11" s="13">
        <f t="shared" si="1"/>
        <v>90</v>
      </c>
      <c r="F11" s="77">
        <v>35000000</v>
      </c>
      <c r="G11" s="2"/>
      <c r="H11" s="142">
        <v>10</v>
      </c>
      <c r="I11" s="142"/>
      <c r="J11" s="142">
        <v>45</v>
      </c>
      <c r="K11" s="142"/>
      <c r="L11" s="142">
        <v>13</v>
      </c>
      <c r="M11" s="142"/>
      <c r="N11" s="142">
        <v>12</v>
      </c>
      <c r="O11" s="142"/>
      <c r="P11" s="142">
        <v>10</v>
      </c>
      <c r="Q11" s="142"/>
    </row>
    <row r="12" spans="1:17" ht="30" customHeight="1" x14ac:dyDescent="0.25">
      <c r="A12" s="51">
        <v>3</v>
      </c>
      <c r="B12" s="64" t="s">
        <v>183</v>
      </c>
      <c r="C12" s="62" t="s">
        <v>184</v>
      </c>
      <c r="D12" s="63">
        <v>10000000</v>
      </c>
      <c r="E12" s="13">
        <f t="shared" si="1"/>
        <v>32</v>
      </c>
      <c r="F12" s="2">
        <v>0</v>
      </c>
      <c r="G12" s="2"/>
      <c r="H12" s="142">
        <v>4</v>
      </c>
      <c r="I12" s="142"/>
      <c r="J12" s="142">
        <v>12</v>
      </c>
      <c r="K12" s="142"/>
      <c r="L12" s="142">
        <v>3</v>
      </c>
      <c r="M12" s="142"/>
      <c r="N12" s="142">
        <v>6</v>
      </c>
      <c r="O12" s="142"/>
      <c r="P12" s="142">
        <v>7</v>
      </c>
      <c r="Q12" s="142"/>
    </row>
    <row r="13" spans="1:17" ht="30" customHeight="1" x14ac:dyDescent="0.25">
      <c r="A13" s="51">
        <v>4</v>
      </c>
      <c r="B13" s="64" t="s">
        <v>185</v>
      </c>
      <c r="C13" s="62" t="s">
        <v>186</v>
      </c>
      <c r="D13" s="63">
        <v>41522560</v>
      </c>
      <c r="E13" s="13">
        <f t="shared" si="1"/>
        <v>29</v>
      </c>
      <c r="F13" s="2">
        <v>0</v>
      </c>
      <c r="G13" s="2"/>
      <c r="H13" s="142">
        <v>4</v>
      </c>
      <c r="I13" s="142"/>
      <c r="J13" s="142">
        <v>10</v>
      </c>
      <c r="K13" s="142"/>
      <c r="L13" s="142">
        <v>5</v>
      </c>
      <c r="M13" s="142"/>
      <c r="N13" s="142">
        <v>5</v>
      </c>
      <c r="O13" s="142"/>
      <c r="P13" s="142">
        <v>5</v>
      </c>
      <c r="Q13" s="142"/>
    </row>
    <row r="14" spans="1:17" ht="30" customHeight="1" x14ac:dyDescent="0.25">
      <c r="A14" s="51">
        <v>5</v>
      </c>
      <c r="B14" s="64" t="s">
        <v>187</v>
      </c>
      <c r="C14" s="62" t="s">
        <v>70</v>
      </c>
      <c r="D14" s="63">
        <v>30000000</v>
      </c>
      <c r="E14" s="13">
        <f t="shared" si="1"/>
        <v>38</v>
      </c>
      <c r="F14" s="23">
        <v>0</v>
      </c>
      <c r="G14" s="23"/>
      <c r="H14" s="142">
        <v>5</v>
      </c>
      <c r="I14" s="142"/>
      <c r="J14" s="142">
        <v>15</v>
      </c>
      <c r="K14" s="142"/>
      <c r="L14" s="142">
        <v>5</v>
      </c>
      <c r="M14" s="142"/>
      <c r="N14" s="142">
        <v>8</v>
      </c>
      <c r="O14" s="142"/>
      <c r="P14" s="142">
        <v>5</v>
      </c>
      <c r="Q14" s="142"/>
    </row>
    <row r="15" spans="1:17" ht="30" customHeight="1" x14ac:dyDescent="0.25">
      <c r="A15" s="51">
        <v>6</v>
      </c>
      <c r="B15" s="64" t="s">
        <v>188</v>
      </c>
      <c r="C15" s="62" t="s">
        <v>73</v>
      </c>
      <c r="D15" s="63">
        <v>50000000</v>
      </c>
      <c r="E15" s="13"/>
      <c r="F15" s="25">
        <v>32000000</v>
      </c>
      <c r="G15" s="23"/>
      <c r="H15" s="142">
        <v>10</v>
      </c>
      <c r="I15" s="142"/>
      <c r="J15" s="142">
        <v>47</v>
      </c>
      <c r="K15" s="142"/>
      <c r="L15" s="142">
        <v>14</v>
      </c>
      <c r="M15" s="142"/>
      <c r="N15" s="142">
        <v>10</v>
      </c>
      <c r="O15" s="142"/>
      <c r="P15" s="142">
        <v>10</v>
      </c>
      <c r="Q15" s="142"/>
    </row>
    <row r="16" spans="1:17" ht="30" customHeight="1" x14ac:dyDescent="0.25">
      <c r="A16" s="30"/>
      <c r="B16" s="176" t="s">
        <v>8</v>
      </c>
      <c r="C16" s="176"/>
      <c r="D16" s="73">
        <f>SUM(D10:D14)</f>
        <v>161522560</v>
      </c>
      <c r="E16" s="13">
        <f>SUM(E10:E14)</f>
        <v>286</v>
      </c>
      <c r="F16" s="77">
        <f>SUM(F10:F15)</f>
        <v>94000000</v>
      </c>
      <c r="G16" s="2"/>
      <c r="H16" s="192"/>
      <c r="I16" s="192"/>
      <c r="J16" s="192"/>
      <c r="K16" s="192"/>
      <c r="L16" s="192"/>
      <c r="M16" s="192"/>
      <c r="N16" s="192"/>
      <c r="O16" s="192"/>
      <c r="P16" s="192"/>
      <c r="Q16" s="192"/>
    </row>
    <row r="17" spans="1:17" ht="51" customHeight="1" x14ac:dyDescent="0.25">
      <c r="A17" s="21"/>
      <c r="B17" s="52" t="s">
        <v>19</v>
      </c>
      <c r="C17" s="52"/>
      <c r="D17" s="10"/>
      <c r="E17" s="9"/>
      <c r="F17" s="11"/>
      <c r="G17" s="11"/>
      <c r="H17" s="190"/>
      <c r="I17" s="190"/>
      <c r="J17" s="190"/>
      <c r="K17" s="190"/>
      <c r="L17" s="190"/>
      <c r="M17" s="190"/>
      <c r="N17" s="190"/>
      <c r="O17" s="190"/>
      <c r="P17" s="190"/>
      <c r="Q17" s="190"/>
    </row>
    <row r="18" spans="1:17" ht="30" customHeight="1" x14ac:dyDescent="0.25">
      <c r="A18" s="55">
        <v>1</v>
      </c>
      <c r="B18" s="64" t="s">
        <v>189</v>
      </c>
      <c r="C18" s="62" t="s">
        <v>190</v>
      </c>
      <c r="D18" s="63">
        <v>5610000</v>
      </c>
      <c r="E18" s="13">
        <f>SUM(H18+J18+L18+N18+P18)</f>
        <v>32</v>
      </c>
      <c r="F18" s="48">
        <v>0</v>
      </c>
      <c r="G18" s="48" t="s">
        <v>247</v>
      </c>
      <c r="H18" s="188">
        <v>8</v>
      </c>
      <c r="I18" s="188"/>
      <c r="J18" s="188">
        <v>4</v>
      </c>
      <c r="K18" s="188"/>
      <c r="L18" s="188">
        <v>9</v>
      </c>
      <c r="M18" s="188"/>
      <c r="N18" s="188">
        <v>6</v>
      </c>
      <c r="O18" s="188"/>
      <c r="P18" s="188">
        <v>5</v>
      </c>
      <c r="Q18" s="188"/>
    </row>
    <row r="19" spans="1:17" ht="30" customHeight="1" x14ac:dyDescent="0.25">
      <c r="A19" s="55">
        <v>2</v>
      </c>
      <c r="B19" s="64" t="s">
        <v>191</v>
      </c>
      <c r="C19" s="62" t="s">
        <v>74</v>
      </c>
      <c r="D19" s="63">
        <v>20000000</v>
      </c>
      <c r="E19" s="13">
        <f>SUM(H19+J19+L19+N19+P19)</f>
        <v>85</v>
      </c>
      <c r="F19" s="80">
        <v>10000000</v>
      </c>
      <c r="G19" s="48"/>
      <c r="H19" s="188">
        <v>10</v>
      </c>
      <c r="I19" s="188"/>
      <c r="J19" s="188">
        <v>48</v>
      </c>
      <c r="K19" s="188"/>
      <c r="L19" s="188">
        <v>9</v>
      </c>
      <c r="M19" s="188"/>
      <c r="N19" s="188">
        <v>9</v>
      </c>
      <c r="O19" s="188"/>
      <c r="P19" s="188">
        <v>9</v>
      </c>
      <c r="Q19" s="188"/>
    </row>
    <row r="20" spans="1:17" ht="30" customHeight="1" x14ac:dyDescent="0.25">
      <c r="A20" s="55">
        <v>3</v>
      </c>
      <c r="B20" s="64" t="s">
        <v>192</v>
      </c>
      <c r="C20" s="62" t="s">
        <v>193</v>
      </c>
      <c r="D20" s="63">
        <v>14000000</v>
      </c>
      <c r="E20" s="13">
        <f>SUM(H20+J20+L20+N20+P20)</f>
        <v>0</v>
      </c>
      <c r="F20" s="48"/>
      <c r="G20" s="48" t="s">
        <v>214</v>
      </c>
      <c r="H20" s="188"/>
      <c r="I20" s="188"/>
      <c r="J20" s="188"/>
      <c r="K20" s="188"/>
      <c r="L20" s="188"/>
      <c r="M20" s="188"/>
      <c r="N20" s="188"/>
      <c r="O20" s="188"/>
      <c r="P20" s="188"/>
      <c r="Q20" s="188"/>
    </row>
    <row r="21" spans="1:17" ht="30" customHeight="1" x14ac:dyDescent="0.25">
      <c r="A21" s="55">
        <v>4</v>
      </c>
      <c r="B21" s="64" t="s">
        <v>194</v>
      </c>
      <c r="C21" s="62" t="s">
        <v>195</v>
      </c>
      <c r="D21" s="63">
        <v>9791500</v>
      </c>
      <c r="E21" s="13"/>
      <c r="F21" s="80">
        <v>5000000</v>
      </c>
      <c r="G21" s="48"/>
      <c r="H21" s="188">
        <v>10</v>
      </c>
      <c r="I21" s="188"/>
      <c r="J21" s="188">
        <v>40</v>
      </c>
      <c r="K21" s="188"/>
      <c r="L21" s="188">
        <v>10</v>
      </c>
      <c r="M21" s="188"/>
      <c r="N21" s="188">
        <v>8</v>
      </c>
      <c r="O21" s="188"/>
      <c r="P21" s="188">
        <v>8</v>
      </c>
      <c r="Q21" s="188"/>
    </row>
    <row r="22" spans="1:17" ht="30" customHeight="1" x14ac:dyDescent="0.25">
      <c r="A22" s="30"/>
      <c r="B22" s="176" t="s">
        <v>8</v>
      </c>
      <c r="C22" s="176"/>
      <c r="D22" s="73">
        <f>SUM(D19:D20)</f>
        <v>34000000</v>
      </c>
      <c r="E22" s="13">
        <f>SUM(E18:E20)</f>
        <v>117</v>
      </c>
      <c r="F22" s="54">
        <f>SUM(F18:F21)</f>
        <v>15000000</v>
      </c>
      <c r="G22" s="2"/>
      <c r="H22" s="192"/>
      <c r="I22" s="192"/>
      <c r="J22" s="192"/>
      <c r="K22" s="192"/>
      <c r="L22" s="192"/>
      <c r="M22" s="192"/>
      <c r="N22" s="192"/>
      <c r="O22" s="192"/>
      <c r="P22" s="192"/>
      <c r="Q22" s="192"/>
    </row>
    <row r="23" spans="1:17" ht="30" customHeight="1" x14ac:dyDescent="0.25">
      <c r="A23" s="21"/>
      <c r="B23" s="52" t="s">
        <v>80</v>
      </c>
      <c r="C23" s="52"/>
      <c r="D23" s="10"/>
      <c r="E23" s="9"/>
      <c r="F23" s="11"/>
      <c r="G23" s="11"/>
      <c r="H23" s="190"/>
      <c r="I23" s="190"/>
      <c r="J23" s="190"/>
      <c r="K23" s="190"/>
      <c r="L23" s="190"/>
      <c r="M23" s="190"/>
      <c r="N23" s="190"/>
      <c r="O23" s="190"/>
      <c r="P23" s="190"/>
      <c r="Q23" s="190"/>
    </row>
    <row r="24" spans="1:17" ht="30" customHeight="1" x14ac:dyDescent="0.25">
      <c r="A24" s="55">
        <v>1</v>
      </c>
      <c r="B24" s="64" t="s">
        <v>196</v>
      </c>
      <c r="C24" s="62" t="s">
        <v>75</v>
      </c>
      <c r="D24" s="63">
        <v>7000000</v>
      </c>
      <c r="E24" s="13">
        <f>SUM(H24+J24+L24+N24+P24)</f>
        <v>31</v>
      </c>
      <c r="F24" s="48">
        <v>0</v>
      </c>
      <c r="G24" s="48"/>
      <c r="H24" s="188">
        <v>8</v>
      </c>
      <c r="I24" s="188"/>
      <c r="J24" s="188">
        <v>10</v>
      </c>
      <c r="K24" s="188"/>
      <c r="L24" s="188">
        <v>5</v>
      </c>
      <c r="M24" s="188"/>
      <c r="N24" s="188">
        <v>5</v>
      </c>
      <c r="O24" s="188"/>
      <c r="P24" s="188">
        <v>3</v>
      </c>
      <c r="Q24" s="188"/>
    </row>
    <row r="25" spans="1:17" ht="30" customHeight="1" x14ac:dyDescent="0.25">
      <c r="A25" s="55">
        <v>2</v>
      </c>
      <c r="B25" s="64" t="s">
        <v>197</v>
      </c>
      <c r="C25" s="62" t="s">
        <v>77</v>
      </c>
      <c r="D25" s="63">
        <v>33685284</v>
      </c>
      <c r="E25" s="13">
        <f>SUM(H25+J25+L25+N25+P25)</f>
        <v>93</v>
      </c>
      <c r="F25" s="80">
        <v>21000000</v>
      </c>
      <c r="G25" s="48"/>
      <c r="H25" s="188">
        <v>10</v>
      </c>
      <c r="I25" s="188"/>
      <c r="J25" s="188">
        <v>50</v>
      </c>
      <c r="K25" s="188"/>
      <c r="L25" s="188">
        <v>12</v>
      </c>
      <c r="M25" s="188"/>
      <c r="N25" s="188">
        <v>12</v>
      </c>
      <c r="O25" s="188"/>
      <c r="P25" s="188">
        <v>9</v>
      </c>
      <c r="Q25" s="188"/>
    </row>
    <row r="26" spans="1:17" ht="30" customHeight="1" x14ac:dyDescent="0.25">
      <c r="A26" s="55">
        <v>3</v>
      </c>
      <c r="B26" s="64" t="s">
        <v>198</v>
      </c>
      <c r="C26" s="62" t="s">
        <v>76</v>
      </c>
      <c r="D26" s="63">
        <v>7500000</v>
      </c>
      <c r="E26" s="13">
        <f>SUM(H26+J26+L26+N26+P26)</f>
        <v>62</v>
      </c>
      <c r="F26" s="48"/>
      <c r="G26" s="48" t="s">
        <v>251</v>
      </c>
      <c r="H26" s="188">
        <v>8</v>
      </c>
      <c r="I26" s="188"/>
      <c r="J26" s="188">
        <v>32</v>
      </c>
      <c r="K26" s="188"/>
      <c r="L26" s="188">
        <v>6</v>
      </c>
      <c r="M26" s="188"/>
      <c r="N26" s="188">
        <v>8</v>
      </c>
      <c r="O26" s="188"/>
      <c r="P26" s="188">
        <v>8</v>
      </c>
      <c r="Q26" s="188"/>
    </row>
    <row r="27" spans="1:17" ht="30" customHeight="1" x14ac:dyDescent="0.25">
      <c r="A27" s="55">
        <v>4</v>
      </c>
      <c r="B27" s="64" t="s">
        <v>199</v>
      </c>
      <c r="C27" s="62" t="s">
        <v>200</v>
      </c>
      <c r="D27" s="63">
        <v>50000000</v>
      </c>
      <c r="E27" s="13">
        <f>SUM(H27+J27+L27+N27+P27)</f>
        <v>39</v>
      </c>
      <c r="F27" s="48">
        <v>0</v>
      </c>
      <c r="G27" s="48"/>
      <c r="H27" s="188">
        <v>5</v>
      </c>
      <c r="I27" s="188"/>
      <c r="J27" s="188">
        <v>15</v>
      </c>
      <c r="K27" s="188"/>
      <c r="L27" s="188">
        <v>6</v>
      </c>
      <c r="M27" s="188"/>
      <c r="N27" s="188">
        <v>8</v>
      </c>
      <c r="O27" s="188"/>
      <c r="P27" s="188">
        <v>5</v>
      </c>
      <c r="Q27" s="188"/>
    </row>
    <row r="28" spans="1:17" ht="31.5" x14ac:dyDescent="0.25">
      <c r="A28" s="55">
        <v>5</v>
      </c>
      <c r="B28" s="64" t="s">
        <v>201</v>
      </c>
      <c r="C28" s="62" t="s">
        <v>78</v>
      </c>
      <c r="D28" s="63">
        <v>33151000</v>
      </c>
      <c r="E28" s="13"/>
      <c r="F28" s="80">
        <v>19000000</v>
      </c>
      <c r="G28" s="48"/>
      <c r="H28" s="188">
        <v>10</v>
      </c>
      <c r="I28" s="188">
        <v>4</v>
      </c>
      <c r="J28" s="188">
        <v>50</v>
      </c>
      <c r="K28" s="188"/>
      <c r="L28" s="188">
        <v>12</v>
      </c>
      <c r="M28" s="188"/>
      <c r="N28" s="188">
        <v>12</v>
      </c>
      <c r="O28" s="188"/>
      <c r="P28" s="188">
        <v>10</v>
      </c>
      <c r="Q28" s="188"/>
    </row>
    <row r="29" spans="1:17" x14ac:dyDescent="0.25">
      <c r="A29" s="30"/>
      <c r="B29" s="176" t="s">
        <v>8</v>
      </c>
      <c r="C29" s="176"/>
      <c r="D29" s="73">
        <f>SUM(D24:D27)</f>
        <v>98185284</v>
      </c>
      <c r="E29" s="13">
        <f>SUM(E24:E27)</f>
        <v>225</v>
      </c>
      <c r="F29" s="54">
        <f>SUM(F24:F28)</f>
        <v>40000000</v>
      </c>
      <c r="G29" s="2"/>
      <c r="H29" s="192"/>
      <c r="I29" s="192"/>
      <c r="J29" s="192"/>
      <c r="K29" s="192"/>
      <c r="L29" s="192"/>
      <c r="M29" s="192"/>
      <c r="N29" s="192"/>
      <c r="O29" s="192"/>
      <c r="P29" s="192"/>
      <c r="Q29" s="192"/>
    </row>
    <row r="30" spans="1:17" ht="26.25" x14ac:dyDescent="0.25">
      <c r="A30" s="29"/>
      <c r="B30" s="69"/>
      <c r="C30" s="3"/>
      <c r="D30" s="74">
        <f>D8+D16+D22+D29</f>
        <v>330611444</v>
      </c>
      <c r="E30" s="14" t="s">
        <v>9</v>
      </c>
      <c r="F30" s="15">
        <f>F8+F16+F22+F29</f>
        <v>165000000</v>
      </c>
      <c r="G30" s="2"/>
      <c r="H30" s="61"/>
      <c r="I30" s="61"/>
      <c r="J30" s="61"/>
      <c r="K30" s="61"/>
      <c r="L30" s="61"/>
      <c r="M30" s="61"/>
      <c r="N30" s="61"/>
      <c r="O30" s="61"/>
      <c r="P30" s="61"/>
      <c r="Q30" s="61"/>
    </row>
  </sheetData>
  <mergeCells count="133">
    <mergeCell ref="L23:M23"/>
    <mergeCell ref="N23:O23"/>
    <mergeCell ref="P23:Q23"/>
    <mergeCell ref="H26:I26"/>
    <mergeCell ref="J26:K26"/>
    <mergeCell ref="L26:M26"/>
    <mergeCell ref="N26:O26"/>
    <mergeCell ref="P26:Q26"/>
    <mergeCell ref="H24:I24"/>
    <mergeCell ref="J24:K24"/>
    <mergeCell ref="L24:M24"/>
    <mergeCell ref="N24:O24"/>
    <mergeCell ref="P24:Q24"/>
    <mergeCell ref="H25:I25"/>
    <mergeCell ref="J25:K25"/>
    <mergeCell ref="L25:M25"/>
    <mergeCell ref="N25:O25"/>
    <mergeCell ref="P25:Q25"/>
    <mergeCell ref="H21:I21"/>
    <mergeCell ref="J21:K21"/>
    <mergeCell ref="L21:M21"/>
    <mergeCell ref="N21:O21"/>
    <mergeCell ref="P21:Q21"/>
    <mergeCell ref="H19:I19"/>
    <mergeCell ref="J19:K19"/>
    <mergeCell ref="L19:M19"/>
    <mergeCell ref="N19:O19"/>
    <mergeCell ref="P19:Q19"/>
    <mergeCell ref="H20:I20"/>
    <mergeCell ref="J20:K20"/>
    <mergeCell ref="L20:M20"/>
    <mergeCell ref="N20:O20"/>
    <mergeCell ref="H17:I17"/>
    <mergeCell ref="J17:K17"/>
    <mergeCell ref="L17:M17"/>
    <mergeCell ref="N17:O17"/>
    <mergeCell ref="P20:Q20"/>
    <mergeCell ref="H15:I15"/>
    <mergeCell ref="J15:K15"/>
    <mergeCell ref="L15:M15"/>
    <mergeCell ref="N15:O15"/>
    <mergeCell ref="P17:Q17"/>
    <mergeCell ref="H18:I18"/>
    <mergeCell ref="J18:K18"/>
    <mergeCell ref="L18:M18"/>
    <mergeCell ref="N18:O18"/>
    <mergeCell ref="P18:Q18"/>
    <mergeCell ref="P15:Q15"/>
    <mergeCell ref="H16:I16"/>
    <mergeCell ref="J16:K16"/>
    <mergeCell ref="L16:M16"/>
    <mergeCell ref="N16:O16"/>
    <mergeCell ref="P16:Q16"/>
    <mergeCell ref="H13:I13"/>
    <mergeCell ref="J13:K13"/>
    <mergeCell ref="L13:M13"/>
    <mergeCell ref="N13:O13"/>
    <mergeCell ref="P13:Q13"/>
    <mergeCell ref="H14:I14"/>
    <mergeCell ref="J14:K14"/>
    <mergeCell ref="L14:M14"/>
    <mergeCell ref="N14:O14"/>
    <mergeCell ref="P14:Q14"/>
    <mergeCell ref="H11:I11"/>
    <mergeCell ref="J11:K11"/>
    <mergeCell ref="L11:M11"/>
    <mergeCell ref="N11:O11"/>
    <mergeCell ref="P11:Q11"/>
    <mergeCell ref="H12:I12"/>
    <mergeCell ref="J12:K12"/>
    <mergeCell ref="L12:M12"/>
    <mergeCell ref="N12:O12"/>
    <mergeCell ref="P12:Q12"/>
    <mergeCell ref="P9:Q9"/>
    <mergeCell ref="B8:C8"/>
    <mergeCell ref="H8:I8"/>
    <mergeCell ref="J8:K8"/>
    <mergeCell ref="L8:M8"/>
    <mergeCell ref="N8:O8"/>
    <mergeCell ref="P8:Q8"/>
    <mergeCell ref="H10:I10"/>
    <mergeCell ref="J10:K10"/>
    <mergeCell ref="L10:M10"/>
    <mergeCell ref="N10:O10"/>
    <mergeCell ref="P10:Q10"/>
    <mergeCell ref="B1:D1"/>
    <mergeCell ref="H1:I5"/>
    <mergeCell ref="J1:K5"/>
    <mergeCell ref="L1:M5"/>
    <mergeCell ref="N1:O5"/>
    <mergeCell ref="P1:Q5"/>
    <mergeCell ref="A2:B2"/>
    <mergeCell ref="B3:C3"/>
    <mergeCell ref="B16:C16"/>
    <mergeCell ref="H6:I6"/>
    <mergeCell ref="J6:K6"/>
    <mergeCell ref="L6:M6"/>
    <mergeCell ref="N6:O6"/>
    <mergeCell ref="P6:Q6"/>
    <mergeCell ref="H7:I7"/>
    <mergeCell ref="J7:K7"/>
    <mergeCell ref="L7:M7"/>
    <mergeCell ref="N7:O7"/>
    <mergeCell ref="P7:Q7"/>
    <mergeCell ref="B9:F9"/>
    <mergeCell ref="H9:I9"/>
    <mergeCell ref="J9:K9"/>
    <mergeCell ref="L9:M9"/>
    <mergeCell ref="N9:O9"/>
    <mergeCell ref="B22:C22"/>
    <mergeCell ref="H27:I27"/>
    <mergeCell ref="J27:K27"/>
    <mergeCell ref="L27:M27"/>
    <mergeCell ref="N27:O27"/>
    <mergeCell ref="P27:Q27"/>
    <mergeCell ref="B29:C29"/>
    <mergeCell ref="H29:I29"/>
    <mergeCell ref="J29:K29"/>
    <mergeCell ref="L29:M29"/>
    <mergeCell ref="N29:O29"/>
    <mergeCell ref="P29:Q29"/>
    <mergeCell ref="H28:I28"/>
    <mergeCell ref="J28:K28"/>
    <mergeCell ref="L28:M28"/>
    <mergeCell ref="N28:O28"/>
    <mergeCell ref="P28:Q28"/>
    <mergeCell ref="H22:I22"/>
    <mergeCell ref="J22:K22"/>
    <mergeCell ref="L22:M22"/>
    <mergeCell ref="N22:O22"/>
    <mergeCell ref="P22:Q22"/>
    <mergeCell ref="H23:I23"/>
    <mergeCell ref="J23:K2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topLeftCell="A34" workbookViewId="0">
      <selection activeCell="C13" sqref="C13"/>
    </sheetView>
  </sheetViews>
  <sheetFormatPr defaultRowHeight="15" x14ac:dyDescent="0.25"/>
  <cols>
    <col min="2" max="2" width="25.7109375" customWidth="1"/>
    <col min="3" max="3" width="39.140625" customWidth="1"/>
    <col min="4" max="4" width="19.28515625" bestFit="1" customWidth="1"/>
    <col min="5" max="5" width="10.85546875" customWidth="1"/>
    <col min="6" max="6" width="16.5703125" bestFit="1" customWidth="1"/>
    <col min="7" max="7" width="18.5703125" customWidth="1"/>
  </cols>
  <sheetData>
    <row r="1" spans="1:18" ht="30" customHeight="1" x14ac:dyDescent="0.25">
      <c r="A1" s="65"/>
      <c r="B1" s="144" t="s">
        <v>10</v>
      </c>
      <c r="C1" s="144"/>
      <c r="D1" s="144"/>
      <c r="E1" s="2"/>
      <c r="F1" s="2"/>
      <c r="G1" s="2"/>
      <c r="H1" s="145" t="s">
        <v>11</v>
      </c>
      <c r="I1" s="146"/>
      <c r="J1" s="146" t="s">
        <v>12</v>
      </c>
      <c r="K1" s="146"/>
      <c r="L1" s="145" t="s">
        <v>13</v>
      </c>
      <c r="M1" s="145"/>
      <c r="N1" s="145" t="s">
        <v>205</v>
      </c>
      <c r="O1" s="146"/>
      <c r="P1" s="145" t="s">
        <v>202</v>
      </c>
      <c r="Q1" s="146"/>
      <c r="R1" s="19"/>
    </row>
    <row r="2" spans="1:18" ht="18" customHeight="1" x14ac:dyDescent="0.25">
      <c r="A2" s="147" t="s">
        <v>1</v>
      </c>
      <c r="B2" s="147"/>
      <c r="C2" s="70"/>
      <c r="D2" s="36"/>
      <c r="E2" s="24"/>
      <c r="F2" s="2"/>
      <c r="G2" s="2"/>
      <c r="H2" s="146"/>
      <c r="I2" s="146"/>
      <c r="J2" s="146"/>
      <c r="K2" s="146"/>
      <c r="L2" s="145"/>
      <c r="M2" s="145"/>
      <c r="N2" s="146"/>
      <c r="O2" s="146"/>
      <c r="P2" s="146"/>
      <c r="Q2" s="146"/>
      <c r="R2" s="19"/>
    </row>
    <row r="3" spans="1:18" ht="39" customHeight="1" x14ac:dyDescent="0.25">
      <c r="A3" s="37"/>
      <c r="B3" s="148" t="s">
        <v>25</v>
      </c>
      <c r="C3" s="148"/>
      <c r="D3" s="36"/>
      <c r="E3" s="24"/>
      <c r="F3" s="2"/>
      <c r="G3" s="2"/>
      <c r="H3" s="146"/>
      <c r="I3" s="146"/>
      <c r="J3" s="146"/>
      <c r="K3" s="146"/>
      <c r="L3" s="145"/>
      <c r="M3" s="145"/>
      <c r="N3" s="146"/>
      <c r="O3" s="146"/>
      <c r="P3" s="146"/>
      <c r="Q3" s="146"/>
      <c r="R3" s="19"/>
    </row>
    <row r="4" spans="1:18" ht="48.6" customHeight="1" x14ac:dyDescent="0.25">
      <c r="A4" s="38" t="s">
        <v>2</v>
      </c>
      <c r="B4" s="38" t="s">
        <v>3</v>
      </c>
      <c r="C4" s="38" t="s">
        <v>4</v>
      </c>
      <c r="D4" s="39" t="s">
        <v>5</v>
      </c>
      <c r="E4" s="40" t="s">
        <v>6</v>
      </c>
      <c r="F4" s="8" t="s">
        <v>82</v>
      </c>
      <c r="G4" s="8" t="s">
        <v>7</v>
      </c>
      <c r="H4" s="146"/>
      <c r="I4" s="146"/>
      <c r="J4" s="146"/>
      <c r="K4" s="146"/>
      <c r="L4" s="145"/>
      <c r="M4" s="145"/>
      <c r="N4" s="146"/>
      <c r="O4" s="146"/>
      <c r="P4" s="146"/>
      <c r="Q4" s="146"/>
      <c r="R4" s="19"/>
    </row>
    <row r="5" spans="1:18" ht="30" customHeight="1" x14ac:dyDescent="0.25">
      <c r="A5" s="33"/>
      <c r="B5" s="149" t="s">
        <v>21</v>
      </c>
      <c r="C5" s="149"/>
      <c r="D5" s="149"/>
      <c r="E5" s="149"/>
      <c r="F5" s="149"/>
      <c r="G5" s="149"/>
      <c r="H5" s="146"/>
      <c r="I5" s="146"/>
      <c r="J5" s="146"/>
      <c r="K5" s="146"/>
      <c r="L5" s="145"/>
      <c r="M5" s="145"/>
      <c r="N5" s="146"/>
      <c r="O5" s="146"/>
      <c r="P5" s="146"/>
      <c r="Q5" s="146"/>
      <c r="R5" s="19"/>
    </row>
    <row r="6" spans="1:18" ht="30" customHeight="1" x14ac:dyDescent="0.25">
      <c r="A6" s="37">
        <v>1</v>
      </c>
      <c r="B6" s="64" t="s">
        <v>88</v>
      </c>
      <c r="C6" s="62" t="s">
        <v>26</v>
      </c>
      <c r="D6" s="63">
        <v>25000000</v>
      </c>
      <c r="E6" s="41">
        <f>SUM(H6:Q6)</f>
        <v>78</v>
      </c>
      <c r="F6" s="82">
        <v>13500000</v>
      </c>
      <c r="G6" s="83"/>
      <c r="H6" s="153">
        <v>8</v>
      </c>
      <c r="I6" s="154"/>
      <c r="J6" s="153">
        <v>41</v>
      </c>
      <c r="K6" s="154"/>
      <c r="L6" s="153">
        <v>8</v>
      </c>
      <c r="M6" s="154"/>
      <c r="N6" s="153">
        <v>10</v>
      </c>
      <c r="O6" s="154"/>
      <c r="P6" s="153">
        <v>11</v>
      </c>
      <c r="Q6" s="154"/>
      <c r="R6" s="19"/>
    </row>
    <row r="7" spans="1:18" ht="30" customHeight="1" x14ac:dyDescent="0.25">
      <c r="A7" s="37">
        <v>2</v>
      </c>
      <c r="B7" s="64" t="s">
        <v>89</v>
      </c>
      <c r="C7" s="62" t="s">
        <v>36</v>
      </c>
      <c r="D7" s="63">
        <v>17000000</v>
      </c>
      <c r="E7" s="41">
        <f t="shared" ref="E7:E28" si="0">SUM(H7:Q7)</f>
        <v>86</v>
      </c>
      <c r="F7" s="84">
        <v>10000000</v>
      </c>
      <c r="G7" s="83"/>
      <c r="H7" s="153">
        <v>10</v>
      </c>
      <c r="I7" s="154"/>
      <c r="J7" s="153">
        <v>45</v>
      </c>
      <c r="K7" s="154"/>
      <c r="L7" s="153">
        <v>11</v>
      </c>
      <c r="M7" s="154"/>
      <c r="N7" s="153">
        <v>10</v>
      </c>
      <c r="O7" s="154"/>
      <c r="P7" s="153">
        <v>10</v>
      </c>
      <c r="Q7" s="154"/>
      <c r="R7" s="19"/>
    </row>
    <row r="8" spans="1:18" ht="30" customHeight="1" x14ac:dyDescent="0.25">
      <c r="A8" s="37">
        <v>3</v>
      </c>
      <c r="B8" s="64" t="s">
        <v>90</v>
      </c>
      <c r="C8" s="62" t="s">
        <v>30</v>
      </c>
      <c r="D8" s="63">
        <v>18800000</v>
      </c>
      <c r="E8" s="41">
        <f t="shared" si="0"/>
        <v>0</v>
      </c>
      <c r="F8" s="84">
        <v>0</v>
      </c>
      <c r="G8" s="85" t="s">
        <v>226</v>
      </c>
      <c r="H8" s="153"/>
      <c r="I8" s="154"/>
      <c r="J8" s="153"/>
      <c r="K8" s="154"/>
      <c r="L8" s="153"/>
      <c r="M8" s="154"/>
      <c r="N8" s="153"/>
      <c r="O8" s="154"/>
      <c r="P8" s="153"/>
      <c r="Q8" s="154"/>
      <c r="R8" s="19"/>
    </row>
    <row r="9" spans="1:18" ht="30" customHeight="1" x14ac:dyDescent="0.25">
      <c r="A9" s="37">
        <v>4</v>
      </c>
      <c r="B9" s="64" t="s">
        <v>91</v>
      </c>
      <c r="C9" s="62" t="s">
        <v>92</v>
      </c>
      <c r="D9" s="63">
        <v>3460000</v>
      </c>
      <c r="E9" s="41">
        <f t="shared" si="0"/>
        <v>0</v>
      </c>
      <c r="F9" s="84"/>
      <c r="G9" s="83"/>
      <c r="H9" s="153"/>
      <c r="I9" s="154"/>
      <c r="J9" s="153"/>
      <c r="K9" s="154"/>
      <c r="L9" s="153"/>
      <c r="M9" s="154"/>
      <c r="N9" s="153"/>
      <c r="O9" s="154"/>
      <c r="P9" s="153"/>
      <c r="Q9" s="154"/>
      <c r="R9" s="19"/>
    </row>
    <row r="10" spans="1:18" ht="30" customHeight="1" x14ac:dyDescent="0.25">
      <c r="A10" s="37">
        <v>5</v>
      </c>
      <c r="B10" s="64" t="s">
        <v>93</v>
      </c>
      <c r="C10" s="62" t="s">
        <v>29</v>
      </c>
      <c r="D10" s="63">
        <v>35000000</v>
      </c>
      <c r="E10" s="41">
        <f t="shared" si="0"/>
        <v>80</v>
      </c>
      <c r="F10" s="82">
        <v>28000000</v>
      </c>
      <c r="G10" s="83"/>
      <c r="H10" s="153">
        <v>8</v>
      </c>
      <c r="I10" s="154"/>
      <c r="J10" s="153">
        <v>40</v>
      </c>
      <c r="K10" s="154"/>
      <c r="L10" s="153">
        <v>8</v>
      </c>
      <c r="M10" s="154"/>
      <c r="N10" s="153">
        <v>12</v>
      </c>
      <c r="O10" s="154"/>
      <c r="P10" s="153">
        <v>12</v>
      </c>
      <c r="Q10" s="154"/>
      <c r="R10" s="19"/>
    </row>
    <row r="11" spans="1:18" ht="30" customHeight="1" x14ac:dyDescent="0.25">
      <c r="A11" s="37">
        <v>6</v>
      </c>
      <c r="B11" s="64" t="s">
        <v>94</v>
      </c>
      <c r="C11" s="62" t="s">
        <v>28</v>
      </c>
      <c r="D11" s="63">
        <v>3000000</v>
      </c>
      <c r="E11" s="41">
        <f t="shared" si="0"/>
        <v>73</v>
      </c>
      <c r="F11" s="82">
        <v>3000000</v>
      </c>
      <c r="G11" s="86"/>
      <c r="H11" s="153">
        <v>10</v>
      </c>
      <c r="I11" s="154"/>
      <c r="J11" s="153">
        <v>35</v>
      </c>
      <c r="K11" s="154"/>
      <c r="L11" s="153">
        <v>10</v>
      </c>
      <c r="M11" s="154"/>
      <c r="N11" s="153">
        <v>8</v>
      </c>
      <c r="O11" s="154"/>
      <c r="P11" s="153">
        <v>10</v>
      </c>
      <c r="Q11" s="154"/>
      <c r="R11" s="19"/>
    </row>
    <row r="12" spans="1:18" ht="30" customHeight="1" x14ac:dyDescent="0.25">
      <c r="A12" s="37">
        <v>7</v>
      </c>
      <c r="B12" s="64" t="s">
        <v>95</v>
      </c>
      <c r="C12" s="62" t="s">
        <v>27</v>
      </c>
      <c r="D12" s="63">
        <v>26875120</v>
      </c>
      <c r="E12" s="41">
        <f t="shared" si="0"/>
        <v>76</v>
      </c>
      <c r="F12" s="84">
        <v>10000000</v>
      </c>
      <c r="G12" s="83"/>
      <c r="H12" s="153">
        <v>8</v>
      </c>
      <c r="I12" s="154"/>
      <c r="J12" s="153">
        <v>39</v>
      </c>
      <c r="K12" s="154"/>
      <c r="L12" s="153">
        <v>10</v>
      </c>
      <c r="M12" s="154"/>
      <c r="N12" s="153">
        <v>9</v>
      </c>
      <c r="O12" s="154"/>
      <c r="P12" s="153">
        <v>10</v>
      </c>
      <c r="Q12" s="154"/>
      <c r="R12" s="19"/>
    </row>
    <row r="13" spans="1:18" ht="30" customHeight="1" x14ac:dyDescent="0.25">
      <c r="A13" s="37">
        <v>8</v>
      </c>
      <c r="B13" s="64" t="s">
        <v>96</v>
      </c>
      <c r="C13" s="62" t="s">
        <v>97</v>
      </c>
      <c r="D13" s="63">
        <v>10000000</v>
      </c>
      <c r="E13" s="41">
        <f t="shared" si="0"/>
        <v>48</v>
      </c>
      <c r="F13" s="84">
        <v>0</v>
      </c>
      <c r="G13" s="83"/>
      <c r="H13" s="153">
        <v>7</v>
      </c>
      <c r="I13" s="154"/>
      <c r="J13" s="153">
        <v>22</v>
      </c>
      <c r="K13" s="154"/>
      <c r="L13" s="153">
        <v>8</v>
      </c>
      <c r="M13" s="154"/>
      <c r="N13" s="153">
        <v>5</v>
      </c>
      <c r="O13" s="154"/>
      <c r="P13" s="153">
        <v>6</v>
      </c>
      <c r="Q13" s="154"/>
      <c r="R13" s="19"/>
    </row>
    <row r="14" spans="1:18" ht="30" customHeight="1" x14ac:dyDescent="0.25">
      <c r="A14" s="37">
        <v>9</v>
      </c>
      <c r="B14" s="64" t="s">
        <v>98</v>
      </c>
      <c r="C14" s="62" t="s">
        <v>31</v>
      </c>
      <c r="D14" s="63">
        <v>9940000</v>
      </c>
      <c r="E14" s="41">
        <f t="shared" si="0"/>
        <v>87</v>
      </c>
      <c r="F14" s="84">
        <v>7000000</v>
      </c>
      <c r="G14" s="83"/>
      <c r="H14" s="153">
        <v>9</v>
      </c>
      <c r="I14" s="154"/>
      <c r="J14" s="153">
        <v>46</v>
      </c>
      <c r="K14" s="154"/>
      <c r="L14" s="153">
        <v>10</v>
      </c>
      <c r="M14" s="154"/>
      <c r="N14" s="153">
        <v>11</v>
      </c>
      <c r="O14" s="154"/>
      <c r="P14" s="153">
        <v>11</v>
      </c>
      <c r="Q14" s="154"/>
      <c r="R14" s="19"/>
    </row>
    <row r="15" spans="1:18" ht="30" customHeight="1" x14ac:dyDescent="0.25">
      <c r="A15" s="37">
        <v>10</v>
      </c>
      <c r="B15" s="64" t="s">
        <v>99</v>
      </c>
      <c r="C15" s="62" t="s">
        <v>32</v>
      </c>
      <c r="D15" s="63">
        <v>21910000</v>
      </c>
      <c r="E15" s="41">
        <f t="shared" si="0"/>
        <v>85</v>
      </c>
      <c r="F15" s="82">
        <v>9000000</v>
      </c>
      <c r="G15" s="83"/>
      <c r="H15" s="153">
        <v>8</v>
      </c>
      <c r="I15" s="154"/>
      <c r="J15" s="153">
        <v>45</v>
      </c>
      <c r="K15" s="154"/>
      <c r="L15" s="153">
        <v>14</v>
      </c>
      <c r="M15" s="154"/>
      <c r="N15" s="153">
        <v>9</v>
      </c>
      <c r="O15" s="154"/>
      <c r="P15" s="153">
        <v>9</v>
      </c>
      <c r="Q15" s="154"/>
      <c r="R15" s="19"/>
    </row>
    <row r="16" spans="1:18" ht="30" customHeight="1" x14ac:dyDescent="0.25">
      <c r="A16" s="37">
        <v>11</v>
      </c>
      <c r="B16" s="64" t="s">
        <v>100</v>
      </c>
      <c r="C16" s="62" t="s">
        <v>101</v>
      </c>
      <c r="D16" s="63">
        <v>16512000</v>
      </c>
      <c r="E16" s="41">
        <f t="shared" si="0"/>
        <v>0</v>
      </c>
      <c r="F16" s="84">
        <v>0</v>
      </c>
      <c r="G16" s="83" t="s">
        <v>226</v>
      </c>
      <c r="H16" s="153"/>
      <c r="I16" s="154"/>
      <c r="J16" s="153"/>
      <c r="K16" s="154"/>
      <c r="L16" s="153"/>
      <c r="M16" s="154"/>
      <c r="N16" s="153"/>
      <c r="O16" s="154"/>
      <c r="P16" s="153"/>
      <c r="Q16" s="154"/>
      <c r="R16" s="19"/>
    </row>
    <row r="17" spans="1:18" ht="30" customHeight="1" x14ac:dyDescent="0.25">
      <c r="A17" s="37">
        <v>12</v>
      </c>
      <c r="B17" s="64" t="s">
        <v>102</v>
      </c>
      <c r="C17" s="62" t="s">
        <v>103</v>
      </c>
      <c r="D17" s="63">
        <v>34927522</v>
      </c>
      <c r="E17" s="41">
        <f t="shared" si="0"/>
        <v>40</v>
      </c>
      <c r="F17" s="84">
        <v>0</v>
      </c>
      <c r="G17" s="83"/>
      <c r="H17" s="153">
        <v>8</v>
      </c>
      <c r="I17" s="154"/>
      <c r="J17" s="153">
        <v>10</v>
      </c>
      <c r="K17" s="154"/>
      <c r="L17" s="153">
        <v>2</v>
      </c>
      <c r="M17" s="154"/>
      <c r="N17" s="153">
        <v>10</v>
      </c>
      <c r="O17" s="154"/>
      <c r="P17" s="153">
        <v>10</v>
      </c>
      <c r="Q17" s="154"/>
      <c r="R17" s="19"/>
    </row>
    <row r="18" spans="1:18" ht="30" customHeight="1" x14ac:dyDescent="0.25">
      <c r="A18" s="37">
        <v>13</v>
      </c>
      <c r="B18" s="64" t="s">
        <v>104</v>
      </c>
      <c r="C18" s="62" t="s">
        <v>37</v>
      </c>
      <c r="D18" s="63">
        <v>9660220</v>
      </c>
      <c r="E18" s="41">
        <f>SUM(H18:Q18)</f>
        <v>78</v>
      </c>
      <c r="F18" s="84"/>
      <c r="G18" s="87" t="s">
        <v>227</v>
      </c>
      <c r="H18" s="153">
        <v>8</v>
      </c>
      <c r="I18" s="154"/>
      <c r="J18" s="153">
        <v>40</v>
      </c>
      <c r="K18" s="154"/>
      <c r="L18" s="153">
        <v>12</v>
      </c>
      <c r="M18" s="154"/>
      <c r="N18" s="153">
        <v>9</v>
      </c>
      <c r="O18" s="154"/>
      <c r="P18" s="153">
        <v>9</v>
      </c>
      <c r="Q18" s="154"/>
      <c r="R18" s="19"/>
    </row>
    <row r="19" spans="1:18" ht="30" customHeight="1" x14ac:dyDescent="0.25">
      <c r="A19" s="37">
        <v>14</v>
      </c>
      <c r="B19" s="64" t="s">
        <v>105</v>
      </c>
      <c r="C19" s="62" t="s">
        <v>34</v>
      </c>
      <c r="D19" s="63">
        <v>35000000</v>
      </c>
      <c r="E19" s="41">
        <f t="shared" si="0"/>
        <v>76</v>
      </c>
      <c r="F19" s="82">
        <v>23000000</v>
      </c>
      <c r="G19" s="83"/>
      <c r="H19" s="153">
        <v>9</v>
      </c>
      <c r="I19" s="154"/>
      <c r="J19" s="153">
        <v>41</v>
      </c>
      <c r="K19" s="154"/>
      <c r="L19" s="153">
        <v>8</v>
      </c>
      <c r="M19" s="154"/>
      <c r="N19" s="153">
        <v>9</v>
      </c>
      <c r="O19" s="154"/>
      <c r="P19" s="153">
        <v>9</v>
      </c>
      <c r="Q19" s="154"/>
      <c r="R19" s="19"/>
    </row>
    <row r="20" spans="1:18" ht="30" customHeight="1" x14ac:dyDescent="0.25">
      <c r="A20" s="37">
        <v>15</v>
      </c>
      <c r="B20" s="64" t="s">
        <v>106</v>
      </c>
      <c r="C20" s="62" t="s">
        <v>40</v>
      </c>
      <c r="D20" s="63">
        <v>15747000</v>
      </c>
      <c r="E20" s="41">
        <f t="shared" si="0"/>
        <v>78</v>
      </c>
      <c r="F20" s="84">
        <v>7000000</v>
      </c>
      <c r="G20" s="83"/>
      <c r="H20" s="153">
        <v>8</v>
      </c>
      <c r="I20" s="154"/>
      <c r="J20" s="153">
        <v>39</v>
      </c>
      <c r="K20" s="154"/>
      <c r="L20" s="153">
        <v>12</v>
      </c>
      <c r="M20" s="154"/>
      <c r="N20" s="153">
        <v>8</v>
      </c>
      <c r="O20" s="154"/>
      <c r="P20" s="153">
        <v>11</v>
      </c>
      <c r="Q20" s="154"/>
      <c r="R20" s="19"/>
    </row>
    <row r="21" spans="1:18" ht="81" customHeight="1" x14ac:dyDescent="0.25">
      <c r="A21" s="37">
        <v>16</v>
      </c>
      <c r="B21" s="64" t="s">
        <v>107</v>
      </c>
      <c r="C21" s="62" t="s">
        <v>108</v>
      </c>
      <c r="D21" s="63">
        <v>5000000</v>
      </c>
      <c r="E21" s="41">
        <f t="shared" si="0"/>
        <v>35</v>
      </c>
      <c r="F21" s="84">
        <v>0</v>
      </c>
      <c r="G21" s="83"/>
      <c r="H21" s="153">
        <v>5</v>
      </c>
      <c r="I21" s="154"/>
      <c r="J21" s="153">
        <v>15</v>
      </c>
      <c r="K21" s="154"/>
      <c r="L21" s="153">
        <v>6</v>
      </c>
      <c r="M21" s="154"/>
      <c r="N21" s="153">
        <v>6</v>
      </c>
      <c r="O21" s="154"/>
      <c r="P21" s="153">
        <v>3</v>
      </c>
      <c r="Q21" s="154"/>
      <c r="R21" s="19"/>
    </row>
    <row r="22" spans="1:18" ht="30" customHeight="1" x14ac:dyDescent="0.25">
      <c r="A22" s="37">
        <v>17</v>
      </c>
      <c r="B22" s="64" t="s">
        <v>109</v>
      </c>
      <c r="C22" s="62" t="s">
        <v>110</v>
      </c>
      <c r="D22" s="63">
        <v>5600000</v>
      </c>
      <c r="E22" s="41">
        <f t="shared" si="0"/>
        <v>0</v>
      </c>
      <c r="F22" s="84">
        <v>0</v>
      </c>
      <c r="G22" s="83" t="s">
        <v>226</v>
      </c>
      <c r="H22" s="153"/>
      <c r="I22" s="154"/>
      <c r="J22" s="153"/>
      <c r="K22" s="154"/>
      <c r="L22" s="153"/>
      <c r="M22" s="154"/>
      <c r="N22" s="153"/>
      <c r="O22" s="154"/>
      <c r="P22" s="153"/>
      <c r="Q22" s="154"/>
      <c r="R22" s="19"/>
    </row>
    <row r="23" spans="1:18" ht="30" customHeight="1" x14ac:dyDescent="0.25">
      <c r="A23" s="37">
        <v>18</v>
      </c>
      <c r="B23" s="64" t="s">
        <v>111</v>
      </c>
      <c r="C23" s="62" t="s">
        <v>35</v>
      </c>
      <c r="D23" s="63">
        <v>16000000</v>
      </c>
      <c r="E23" s="41">
        <f t="shared" si="0"/>
        <v>77</v>
      </c>
      <c r="F23" s="82">
        <v>7000000</v>
      </c>
      <c r="G23" s="83"/>
      <c r="H23" s="153">
        <v>9</v>
      </c>
      <c r="I23" s="154"/>
      <c r="J23" s="153">
        <v>36</v>
      </c>
      <c r="K23" s="154"/>
      <c r="L23" s="153">
        <v>14</v>
      </c>
      <c r="M23" s="154"/>
      <c r="N23" s="153">
        <v>9</v>
      </c>
      <c r="O23" s="154"/>
      <c r="P23" s="153">
        <v>9</v>
      </c>
      <c r="Q23" s="154"/>
      <c r="R23" s="19"/>
    </row>
    <row r="24" spans="1:18" ht="30" customHeight="1" x14ac:dyDescent="0.25">
      <c r="A24" s="37">
        <v>19</v>
      </c>
      <c r="B24" s="64" t="s">
        <v>112</v>
      </c>
      <c r="C24" s="62" t="s">
        <v>39</v>
      </c>
      <c r="D24" s="63">
        <v>5455000</v>
      </c>
      <c r="E24" s="41">
        <f t="shared" si="0"/>
        <v>47</v>
      </c>
      <c r="F24" s="84">
        <v>0</v>
      </c>
      <c r="G24" s="83"/>
      <c r="H24" s="153">
        <v>6</v>
      </c>
      <c r="I24" s="154"/>
      <c r="J24" s="153">
        <v>20</v>
      </c>
      <c r="K24" s="154"/>
      <c r="L24" s="153">
        <v>6</v>
      </c>
      <c r="M24" s="154"/>
      <c r="N24" s="153">
        <v>8</v>
      </c>
      <c r="O24" s="154"/>
      <c r="P24" s="153">
        <v>7</v>
      </c>
      <c r="Q24" s="154"/>
      <c r="R24" s="19"/>
    </row>
    <row r="25" spans="1:18" ht="30" customHeight="1" x14ac:dyDescent="0.25">
      <c r="A25" s="37">
        <v>20</v>
      </c>
      <c r="B25" s="64" t="s">
        <v>113</v>
      </c>
      <c r="C25" s="62" t="s">
        <v>114</v>
      </c>
      <c r="D25" s="63">
        <v>28000000</v>
      </c>
      <c r="E25" s="41">
        <f t="shared" si="0"/>
        <v>0</v>
      </c>
      <c r="F25" s="84">
        <v>0</v>
      </c>
      <c r="G25" s="83" t="s">
        <v>226</v>
      </c>
      <c r="H25" s="153"/>
      <c r="I25" s="154"/>
      <c r="J25" s="153"/>
      <c r="K25" s="154"/>
      <c r="L25" s="153"/>
      <c r="M25" s="154"/>
      <c r="N25" s="153"/>
      <c r="O25" s="154"/>
      <c r="P25" s="153"/>
      <c r="Q25" s="154"/>
      <c r="R25" s="19"/>
    </row>
    <row r="26" spans="1:18" ht="30" customHeight="1" x14ac:dyDescent="0.25">
      <c r="A26" s="37">
        <v>21</v>
      </c>
      <c r="B26" s="64" t="s">
        <v>115</v>
      </c>
      <c r="C26" s="62" t="s">
        <v>116</v>
      </c>
      <c r="D26" s="63">
        <v>12112000</v>
      </c>
      <c r="E26" s="41">
        <f t="shared" si="0"/>
        <v>0</v>
      </c>
      <c r="F26" s="84"/>
      <c r="G26" s="83"/>
      <c r="H26" s="153"/>
      <c r="I26" s="154"/>
      <c r="J26" s="153"/>
      <c r="K26" s="154"/>
      <c r="L26" s="153"/>
      <c r="M26" s="154"/>
      <c r="N26" s="153"/>
      <c r="O26" s="154"/>
      <c r="P26" s="153"/>
      <c r="Q26" s="154"/>
      <c r="R26" s="19"/>
    </row>
    <row r="27" spans="1:18" ht="30" customHeight="1" x14ac:dyDescent="0.25">
      <c r="A27" s="37">
        <v>22</v>
      </c>
      <c r="B27" s="64" t="s">
        <v>117</v>
      </c>
      <c r="C27" s="62" t="s">
        <v>118</v>
      </c>
      <c r="D27" s="63">
        <v>35000000</v>
      </c>
      <c r="E27" s="41">
        <f t="shared" si="0"/>
        <v>0</v>
      </c>
      <c r="F27" s="84">
        <v>0</v>
      </c>
      <c r="G27" s="83" t="s">
        <v>226</v>
      </c>
      <c r="H27" s="153"/>
      <c r="I27" s="154"/>
      <c r="J27" s="153"/>
      <c r="K27" s="154"/>
      <c r="L27" s="153"/>
      <c r="M27" s="154"/>
      <c r="N27" s="153"/>
      <c r="O27" s="154"/>
      <c r="P27" s="153"/>
      <c r="Q27" s="154"/>
      <c r="R27" s="19"/>
    </row>
    <row r="28" spans="1:18" ht="30" customHeight="1" x14ac:dyDescent="0.25">
      <c r="A28" s="37">
        <v>23</v>
      </c>
      <c r="B28" s="64" t="s">
        <v>119</v>
      </c>
      <c r="C28" s="62" t="s">
        <v>120</v>
      </c>
      <c r="D28" s="63">
        <v>3000000</v>
      </c>
      <c r="E28" s="41">
        <f t="shared" si="0"/>
        <v>0</v>
      </c>
      <c r="F28" s="84">
        <v>0</v>
      </c>
      <c r="G28" s="83" t="s">
        <v>226</v>
      </c>
      <c r="H28" s="153"/>
      <c r="I28" s="154"/>
      <c r="J28" s="153"/>
      <c r="K28" s="154"/>
      <c r="L28" s="153"/>
      <c r="M28" s="154"/>
      <c r="N28" s="153"/>
      <c r="O28" s="154"/>
      <c r="P28" s="153"/>
      <c r="Q28" s="154"/>
      <c r="R28" s="19"/>
    </row>
    <row r="29" spans="1:18" ht="30" customHeight="1" x14ac:dyDescent="0.25">
      <c r="A29" s="42"/>
      <c r="B29" s="152" t="s">
        <v>8</v>
      </c>
      <c r="C29" s="152"/>
      <c r="D29" s="75">
        <f>SUM(D6:D28)</f>
        <v>392998862</v>
      </c>
      <c r="E29" s="41"/>
      <c r="F29" s="16">
        <f>SUM(F6:F28)</f>
        <v>117500000</v>
      </c>
      <c r="G29" s="16"/>
      <c r="H29" s="143"/>
      <c r="I29" s="143"/>
      <c r="J29" s="143"/>
      <c r="K29" s="143"/>
      <c r="L29" s="143"/>
      <c r="M29" s="143"/>
      <c r="N29" s="143"/>
      <c r="O29" s="143"/>
      <c r="P29" s="143"/>
      <c r="Q29" s="143"/>
      <c r="R29" s="19"/>
    </row>
    <row r="30" spans="1:18" ht="30" customHeight="1" x14ac:dyDescent="0.25">
      <c r="A30" s="47"/>
      <c r="B30" s="150" t="s">
        <v>23</v>
      </c>
      <c r="C30" s="150"/>
      <c r="D30" s="150"/>
      <c r="E30" s="150"/>
      <c r="F30" s="150"/>
      <c r="G30" s="150"/>
      <c r="H30" s="151"/>
      <c r="I30" s="151"/>
      <c r="J30" s="151"/>
      <c r="K30" s="151"/>
      <c r="L30" s="151"/>
      <c r="M30" s="151"/>
      <c r="N30" s="151"/>
      <c r="O30" s="151"/>
      <c r="P30" s="151"/>
      <c r="Q30" s="151"/>
      <c r="R30" s="19"/>
    </row>
    <row r="31" spans="1:18" ht="30" customHeight="1" x14ac:dyDescent="0.25">
      <c r="A31" s="37">
        <v>1</v>
      </c>
      <c r="B31" s="64" t="s">
        <v>121</v>
      </c>
      <c r="C31" s="62" t="s">
        <v>42</v>
      </c>
      <c r="D31" s="63">
        <v>33186840</v>
      </c>
      <c r="E31" s="41">
        <f>SUM(H31:Q31)</f>
        <v>60</v>
      </c>
      <c r="F31" s="82">
        <v>3000000</v>
      </c>
      <c r="G31" s="86" t="s">
        <v>228</v>
      </c>
      <c r="H31" s="153">
        <v>7</v>
      </c>
      <c r="I31" s="154"/>
      <c r="J31" s="153">
        <v>38</v>
      </c>
      <c r="K31" s="154"/>
      <c r="L31" s="153">
        <v>5</v>
      </c>
      <c r="M31" s="154"/>
      <c r="N31" s="153">
        <v>7</v>
      </c>
      <c r="O31" s="154"/>
      <c r="P31" s="153">
        <v>3</v>
      </c>
      <c r="Q31" s="154"/>
      <c r="R31" s="19"/>
    </row>
    <row r="32" spans="1:18" ht="30" customHeight="1" x14ac:dyDescent="0.25">
      <c r="A32" s="37">
        <v>2</v>
      </c>
      <c r="B32" s="64" t="s">
        <v>122</v>
      </c>
      <c r="C32" s="62" t="s">
        <v>43</v>
      </c>
      <c r="D32" s="63">
        <v>25600000</v>
      </c>
      <c r="E32" s="41">
        <f t="shared" ref="E32:E43" si="1">SUM(H32:Q32)</f>
        <v>44</v>
      </c>
      <c r="F32" s="84">
        <v>0</v>
      </c>
      <c r="G32" s="83"/>
      <c r="H32" s="153">
        <v>8</v>
      </c>
      <c r="I32" s="154"/>
      <c r="J32" s="153">
        <v>19</v>
      </c>
      <c r="K32" s="154"/>
      <c r="L32" s="153">
        <v>7</v>
      </c>
      <c r="M32" s="154"/>
      <c r="N32" s="153">
        <v>5</v>
      </c>
      <c r="O32" s="154"/>
      <c r="P32" s="153">
        <v>5</v>
      </c>
      <c r="Q32" s="154"/>
      <c r="R32" s="19"/>
    </row>
    <row r="33" spans="1:18" ht="30" customHeight="1" x14ac:dyDescent="0.25">
      <c r="A33" s="37">
        <v>3</v>
      </c>
      <c r="B33" s="64" t="s">
        <v>123</v>
      </c>
      <c r="C33" s="62" t="s">
        <v>44</v>
      </c>
      <c r="D33" s="63">
        <v>29000000</v>
      </c>
      <c r="E33" s="41">
        <f t="shared" si="1"/>
        <v>83</v>
      </c>
      <c r="F33" s="84">
        <v>26000000</v>
      </c>
      <c r="G33" s="83"/>
      <c r="H33" s="153">
        <v>10</v>
      </c>
      <c r="I33" s="154"/>
      <c r="J33" s="153">
        <v>45</v>
      </c>
      <c r="K33" s="154"/>
      <c r="L33" s="153">
        <v>10</v>
      </c>
      <c r="M33" s="154"/>
      <c r="N33" s="153">
        <v>9</v>
      </c>
      <c r="O33" s="154"/>
      <c r="P33" s="153">
        <v>9</v>
      </c>
      <c r="Q33" s="154"/>
      <c r="R33" s="19"/>
    </row>
    <row r="34" spans="1:18" ht="30" customHeight="1" x14ac:dyDescent="0.25">
      <c r="A34" s="37">
        <v>4</v>
      </c>
      <c r="B34" s="64" t="s">
        <v>124</v>
      </c>
      <c r="C34" s="62" t="s">
        <v>41</v>
      </c>
      <c r="D34" s="63">
        <v>20199876</v>
      </c>
      <c r="E34" s="41">
        <f t="shared" si="1"/>
        <v>70</v>
      </c>
      <c r="F34" s="84">
        <v>6000000</v>
      </c>
      <c r="G34" s="83"/>
      <c r="H34" s="153">
        <v>10</v>
      </c>
      <c r="I34" s="154"/>
      <c r="J34" s="153">
        <v>31</v>
      </c>
      <c r="K34" s="154"/>
      <c r="L34" s="153">
        <v>15</v>
      </c>
      <c r="M34" s="154"/>
      <c r="N34" s="153">
        <v>7</v>
      </c>
      <c r="O34" s="154"/>
      <c r="P34" s="153">
        <v>7</v>
      </c>
      <c r="Q34" s="154"/>
      <c r="R34" s="19"/>
    </row>
    <row r="35" spans="1:18" ht="30" customHeight="1" x14ac:dyDescent="0.25">
      <c r="A35" s="37">
        <v>5</v>
      </c>
      <c r="B35" s="64" t="s">
        <v>125</v>
      </c>
      <c r="C35" s="62" t="s">
        <v>126</v>
      </c>
      <c r="D35" s="63">
        <v>5200000</v>
      </c>
      <c r="E35" s="41"/>
      <c r="F35" s="88">
        <v>0</v>
      </c>
      <c r="G35" s="83"/>
      <c r="H35" s="153">
        <v>8</v>
      </c>
      <c r="I35" s="154"/>
      <c r="J35" s="153">
        <v>21</v>
      </c>
      <c r="K35" s="154"/>
      <c r="L35" s="153">
        <v>6</v>
      </c>
      <c r="M35" s="154"/>
      <c r="N35" s="153">
        <v>8</v>
      </c>
      <c r="O35" s="154"/>
      <c r="P35" s="153">
        <v>7</v>
      </c>
      <c r="Q35" s="154"/>
      <c r="R35" s="19"/>
    </row>
    <row r="36" spans="1:18" ht="65.45" customHeight="1" x14ac:dyDescent="0.25">
      <c r="A36" s="37">
        <v>6</v>
      </c>
      <c r="B36" s="64" t="s">
        <v>127</v>
      </c>
      <c r="C36" s="62" t="s">
        <v>128</v>
      </c>
      <c r="D36" s="63">
        <v>8938000</v>
      </c>
      <c r="E36" s="41"/>
      <c r="F36" s="84"/>
      <c r="G36" s="83"/>
      <c r="H36" s="153"/>
      <c r="I36" s="154"/>
      <c r="J36" s="153"/>
      <c r="K36" s="154"/>
      <c r="L36" s="153"/>
      <c r="M36" s="154"/>
      <c r="N36" s="153"/>
      <c r="O36" s="154"/>
      <c r="P36" s="153"/>
      <c r="Q36" s="154"/>
      <c r="R36" s="19"/>
    </row>
    <row r="37" spans="1:18" ht="30" customHeight="1" x14ac:dyDescent="0.25">
      <c r="A37" s="37">
        <v>7</v>
      </c>
      <c r="B37" s="64" t="s">
        <v>129</v>
      </c>
      <c r="C37" s="62" t="s">
        <v>72</v>
      </c>
      <c r="D37" s="63">
        <v>25000000</v>
      </c>
      <c r="E37" s="41"/>
      <c r="F37" s="88"/>
      <c r="G37" s="83" t="s">
        <v>229</v>
      </c>
      <c r="H37" s="153">
        <v>8</v>
      </c>
      <c r="I37" s="154"/>
      <c r="J37" s="153">
        <v>33</v>
      </c>
      <c r="K37" s="154"/>
      <c r="L37" s="153">
        <v>8</v>
      </c>
      <c r="M37" s="154"/>
      <c r="N37" s="153">
        <v>10</v>
      </c>
      <c r="O37" s="154"/>
      <c r="P37" s="153">
        <v>7</v>
      </c>
      <c r="Q37" s="154"/>
      <c r="R37" s="19"/>
    </row>
    <row r="38" spans="1:18" ht="30" customHeight="1" x14ac:dyDescent="0.25">
      <c r="A38" s="37">
        <v>8</v>
      </c>
      <c r="B38" s="64" t="s">
        <v>130</v>
      </c>
      <c r="C38" s="62" t="s">
        <v>131</v>
      </c>
      <c r="D38" s="63">
        <v>16000000</v>
      </c>
      <c r="E38" s="41">
        <f t="shared" si="1"/>
        <v>71</v>
      </c>
      <c r="F38" s="82">
        <v>3000000</v>
      </c>
      <c r="G38" s="83"/>
      <c r="H38" s="153">
        <v>8</v>
      </c>
      <c r="I38" s="154"/>
      <c r="J38" s="153">
        <v>34</v>
      </c>
      <c r="K38" s="154"/>
      <c r="L38" s="153">
        <v>10</v>
      </c>
      <c r="M38" s="154"/>
      <c r="N38" s="153">
        <v>10</v>
      </c>
      <c r="O38" s="154"/>
      <c r="P38" s="153">
        <v>9</v>
      </c>
      <c r="Q38" s="154"/>
      <c r="R38" s="19"/>
    </row>
    <row r="39" spans="1:18" ht="30" customHeight="1" x14ac:dyDescent="0.25">
      <c r="A39" s="37">
        <v>9</v>
      </c>
      <c r="B39" s="64" t="s">
        <v>132</v>
      </c>
      <c r="C39" s="62" t="s">
        <v>133</v>
      </c>
      <c r="D39" s="63">
        <v>10096965</v>
      </c>
      <c r="E39" s="41">
        <f>SUM(H39:Q39)</f>
        <v>65</v>
      </c>
      <c r="F39" s="82">
        <v>3000000</v>
      </c>
      <c r="G39" s="83"/>
      <c r="H39" s="153">
        <v>7</v>
      </c>
      <c r="I39" s="154"/>
      <c r="J39" s="153">
        <v>30</v>
      </c>
      <c r="K39" s="154"/>
      <c r="L39" s="153">
        <v>10</v>
      </c>
      <c r="M39" s="154"/>
      <c r="N39" s="153">
        <v>9</v>
      </c>
      <c r="O39" s="154"/>
      <c r="P39" s="153">
        <v>9</v>
      </c>
      <c r="Q39" s="154"/>
      <c r="R39" s="19"/>
    </row>
    <row r="40" spans="1:18" ht="30" customHeight="1" x14ac:dyDescent="0.25">
      <c r="A40" s="37">
        <v>10</v>
      </c>
      <c r="B40" s="64" t="s">
        <v>134</v>
      </c>
      <c r="C40" s="62" t="s">
        <v>135</v>
      </c>
      <c r="D40" s="63">
        <v>5000000</v>
      </c>
      <c r="E40" s="41">
        <f>SUM(H40:Q40)</f>
        <v>0</v>
      </c>
      <c r="F40" s="88"/>
      <c r="G40" s="85"/>
      <c r="H40" s="155"/>
      <c r="I40" s="156"/>
      <c r="J40" s="155"/>
      <c r="K40" s="156"/>
      <c r="L40" s="155"/>
      <c r="M40" s="156"/>
      <c r="N40" s="155"/>
      <c r="O40" s="156"/>
      <c r="P40" s="155"/>
      <c r="Q40" s="156"/>
      <c r="R40" s="19"/>
    </row>
    <row r="41" spans="1:18" ht="30" customHeight="1" x14ac:dyDescent="0.25">
      <c r="A41" s="42"/>
      <c r="B41" s="152" t="s">
        <v>8</v>
      </c>
      <c r="C41" s="152"/>
      <c r="D41" s="75">
        <f>SUM(D31:D40)</f>
        <v>178221681</v>
      </c>
      <c r="E41" s="41"/>
      <c r="F41" s="16">
        <f>SUM(F31:F40)</f>
        <v>41000000</v>
      </c>
      <c r="G41" s="16"/>
      <c r="H41" s="143"/>
      <c r="I41" s="143"/>
      <c r="J41" s="143"/>
      <c r="K41" s="143"/>
      <c r="L41" s="143"/>
      <c r="M41" s="143"/>
      <c r="N41" s="143"/>
      <c r="O41" s="143"/>
      <c r="P41" s="143"/>
      <c r="Q41" s="143"/>
      <c r="R41" s="19"/>
    </row>
    <row r="42" spans="1:18" ht="30" customHeight="1" x14ac:dyDescent="0.25">
      <c r="A42" s="47"/>
      <c r="B42" s="150" t="s">
        <v>22</v>
      </c>
      <c r="C42" s="150"/>
      <c r="D42" s="150"/>
      <c r="E42" s="150"/>
      <c r="F42" s="150"/>
      <c r="G42" s="150"/>
      <c r="H42" s="151"/>
      <c r="I42" s="151"/>
      <c r="J42" s="151"/>
      <c r="K42" s="151"/>
      <c r="L42" s="151"/>
      <c r="M42" s="151"/>
      <c r="N42" s="151"/>
      <c r="O42" s="151"/>
      <c r="P42" s="151"/>
      <c r="Q42" s="151"/>
      <c r="R42" s="19"/>
    </row>
    <row r="43" spans="1:18" ht="31.5" x14ac:dyDescent="0.25">
      <c r="A43" s="37">
        <v>1</v>
      </c>
      <c r="B43" s="64" t="s">
        <v>136</v>
      </c>
      <c r="C43" s="62" t="s">
        <v>45</v>
      </c>
      <c r="D43" s="63">
        <v>35000000</v>
      </c>
      <c r="E43" s="41">
        <f t="shared" si="1"/>
        <v>96</v>
      </c>
      <c r="F43" s="82">
        <v>21000000</v>
      </c>
      <c r="G43" s="83"/>
      <c r="H43" s="153">
        <v>10</v>
      </c>
      <c r="I43" s="154"/>
      <c r="J43" s="153">
        <v>48</v>
      </c>
      <c r="K43" s="154"/>
      <c r="L43" s="153">
        <v>14</v>
      </c>
      <c r="M43" s="154"/>
      <c r="N43" s="153">
        <v>11</v>
      </c>
      <c r="O43" s="154"/>
      <c r="P43" s="153">
        <v>13</v>
      </c>
      <c r="Q43" s="154"/>
    </row>
    <row r="44" spans="1:18" ht="31.5" x14ac:dyDescent="0.25">
      <c r="A44" s="37">
        <v>2</v>
      </c>
      <c r="B44" s="64" t="s">
        <v>137</v>
      </c>
      <c r="C44" s="62" t="s">
        <v>138</v>
      </c>
      <c r="D44" s="63">
        <v>33382750</v>
      </c>
      <c r="E44" s="41"/>
      <c r="F44" s="82">
        <v>22000000</v>
      </c>
      <c r="G44" s="83"/>
      <c r="H44" s="153">
        <v>10</v>
      </c>
      <c r="I44" s="154"/>
      <c r="J44" s="153">
        <v>48</v>
      </c>
      <c r="K44" s="154"/>
      <c r="L44" s="153">
        <v>15</v>
      </c>
      <c r="M44" s="154"/>
      <c r="N44" s="153">
        <v>12</v>
      </c>
      <c r="O44" s="154"/>
      <c r="P44" s="153">
        <v>12</v>
      </c>
      <c r="Q44" s="154"/>
    </row>
    <row r="45" spans="1:18" ht="31.5" x14ac:dyDescent="0.25">
      <c r="A45" s="37">
        <v>3</v>
      </c>
      <c r="B45" s="64" t="s">
        <v>139</v>
      </c>
      <c r="C45" s="62" t="s">
        <v>46</v>
      </c>
      <c r="D45" s="63">
        <v>9000000</v>
      </c>
      <c r="E45" s="41">
        <f>SUM(H45:Q45)</f>
        <v>76</v>
      </c>
      <c r="F45" s="82">
        <v>3500000</v>
      </c>
      <c r="G45" s="83"/>
      <c r="H45" s="153">
        <v>7</v>
      </c>
      <c r="I45" s="154"/>
      <c r="J45" s="153">
        <v>35</v>
      </c>
      <c r="K45" s="154"/>
      <c r="L45" s="153">
        <v>12</v>
      </c>
      <c r="M45" s="154"/>
      <c r="N45" s="153">
        <v>10</v>
      </c>
      <c r="O45" s="154"/>
      <c r="P45" s="153">
        <v>12</v>
      </c>
      <c r="Q45" s="154"/>
    </row>
    <row r="46" spans="1:18" x14ac:dyDescent="0.25">
      <c r="A46" s="42"/>
      <c r="B46" s="152" t="s">
        <v>8</v>
      </c>
      <c r="C46" s="152"/>
      <c r="D46" s="75">
        <f>SUM(D43:D45)</f>
        <v>77382750</v>
      </c>
      <c r="E46" s="41"/>
      <c r="F46" s="16">
        <f>SUM(F43:F45)</f>
        <v>46500000</v>
      </c>
      <c r="G46" s="16"/>
      <c r="H46" s="143"/>
      <c r="I46" s="143"/>
      <c r="J46" s="143"/>
      <c r="K46" s="143"/>
      <c r="L46" s="143"/>
      <c r="M46" s="143"/>
      <c r="N46" s="143"/>
      <c r="O46" s="143"/>
      <c r="P46" s="143"/>
      <c r="Q46" s="143"/>
    </row>
    <row r="47" spans="1:18" ht="26.25" x14ac:dyDescent="0.25">
      <c r="A47" s="37"/>
      <c r="B47" s="72"/>
      <c r="C47" s="24"/>
      <c r="D47" s="76">
        <f>(D46+D41+D29)</f>
        <v>648603293</v>
      </c>
      <c r="E47" s="45" t="s">
        <v>9</v>
      </c>
      <c r="F47" s="46">
        <f>(F46+F41+F29)</f>
        <v>205000000</v>
      </c>
      <c r="G47" s="2"/>
      <c r="H47" s="2"/>
      <c r="I47" s="2"/>
      <c r="J47" s="2"/>
      <c r="K47" s="2"/>
      <c r="L47" s="2"/>
      <c r="M47" s="2"/>
      <c r="N47" s="2"/>
      <c r="O47" s="2"/>
      <c r="P47" s="2"/>
      <c r="Q47" s="2"/>
    </row>
  </sheetData>
  <mergeCells count="219">
    <mergeCell ref="P12:Q12"/>
    <mergeCell ref="H11:I11"/>
    <mergeCell ref="J11:K11"/>
    <mergeCell ref="L11:M11"/>
    <mergeCell ref="N11:O11"/>
    <mergeCell ref="P11:Q11"/>
    <mergeCell ref="B41:C41"/>
    <mergeCell ref="H41:I41"/>
    <mergeCell ref="J41:K41"/>
    <mergeCell ref="L41:M41"/>
    <mergeCell ref="N41:O41"/>
    <mergeCell ref="P41:Q41"/>
    <mergeCell ref="H39:I39"/>
    <mergeCell ref="J39:K39"/>
    <mergeCell ref="L39:M39"/>
    <mergeCell ref="N39:O39"/>
    <mergeCell ref="P39:Q39"/>
    <mergeCell ref="H40:I40"/>
    <mergeCell ref="J40:K40"/>
    <mergeCell ref="L40:M40"/>
    <mergeCell ref="N40:O40"/>
    <mergeCell ref="P40:Q40"/>
    <mergeCell ref="H38:I38"/>
    <mergeCell ref="J38:K38"/>
    <mergeCell ref="L38:M38"/>
    <mergeCell ref="N38:O38"/>
    <mergeCell ref="P38:Q38"/>
    <mergeCell ref="H37:I37"/>
    <mergeCell ref="J37:K37"/>
    <mergeCell ref="L37:M37"/>
    <mergeCell ref="N37:O37"/>
    <mergeCell ref="P37:Q37"/>
    <mergeCell ref="H35:I35"/>
    <mergeCell ref="J35:K35"/>
    <mergeCell ref="L35:M35"/>
    <mergeCell ref="N35:O35"/>
    <mergeCell ref="P35:Q35"/>
    <mergeCell ref="H36:I36"/>
    <mergeCell ref="J36:K36"/>
    <mergeCell ref="L36:M36"/>
    <mergeCell ref="N36:O36"/>
    <mergeCell ref="P36:Q36"/>
    <mergeCell ref="H33:I33"/>
    <mergeCell ref="J33:K33"/>
    <mergeCell ref="L33:M33"/>
    <mergeCell ref="N33:O33"/>
    <mergeCell ref="P33:Q33"/>
    <mergeCell ref="H34:I34"/>
    <mergeCell ref="J34:K34"/>
    <mergeCell ref="L34:M34"/>
    <mergeCell ref="N34:O34"/>
    <mergeCell ref="P34:Q34"/>
    <mergeCell ref="H31:I31"/>
    <mergeCell ref="J31:K31"/>
    <mergeCell ref="L31:M31"/>
    <mergeCell ref="N31:O31"/>
    <mergeCell ref="P31:Q31"/>
    <mergeCell ref="H32:I32"/>
    <mergeCell ref="J32:K32"/>
    <mergeCell ref="L32:M32"/>
    <mergeCell ref="N32:O32"/>
    <mergeCell ref="P32:Q32"/>
    <mergeCell ref="P29:Q29"/>
    <mergeCell ref="B30:G30"/>
    <mergeCell ref="H30:I30"/>
    <mergeCell ref="J30:K30"/>
    <mergeCell ref="L30:M30"/>
    <mergeCell ref="N30:O30"/>
    <mergeCell ref="P30:Q30"/>
    <mergeCell ref="H28:I28"/>
    <mergeCell ref="J28:K28"/>
    <mergeCell ref="L28:M28"/>
    <mergeCell ref="N28:O28"/>
    <mergeCell ref="P28:Q28"/>
    <mergeCell ref="B29:C29"/>
    <mergeCell ref="H29:I29"/>
    <mergeCell ref="J29:K29"/>
    <mergeCell ref="L29:M29"/>
    <mergeCell ref="N29:O29"/>
    <mergeCell ref="H26:I26"/>
    <mergeCell ref="J26:K26"/>
    <mergeCell ref="L26:M26"/>
    <mergeCell ref="N26:O26"/>
    <mergeCell ref="P26:Q26"/>
    <mergeCell ref="H27:I27"/>
    <mergeCell ref="J27:K27"/>
    <mergeCell ref="L27:M27"/>
    <mergeCell ref="N27:O27"/>
    <mergeCell ref="P27:Q27"/>
    <mergeCell ref="H24:I24"/>
    <mergeCell ref="J24:K24"/>
    <mergeCell ref="L24:M24"/>
    <mergeCell ref="N24:O24"/>
    <mergeCell ref="P24:Q24"/>
    <mergeCell ref="H25:I25"/>
    <mergeCell ref="J25:K25"/>
    <mergeCell ref="L25:M25"/>
    <mergeCell ref="N25:O25"/>
    <mergeCell ref="P25:Q25"/>
    <mergeCell ref="H22:I22"/>
    <mergeCell ref="J22:K22"/>
    <mergeCell ref="L22:M22"/>
    <mergeCell ref="N22:O22"/>
    <mergeCell ref="P22:Q22"/>
    <mergeCell ref="H23:I23"/>
    <mergeCell ref="J23:K23"/>
    <mergeCell ref="L23:M23"/>
    <mergeCell ref="N23:O23"/>
    <mergeCell ref="P23:Q23"/>
    <mergeCell ref="H20:I20"/>
    <mergeCell ref="J20:K20"/>
    <mergeCell ref="L20:M20"/>
    <mergeCell ref="N20:O20"/>
    <mergeCell ref="P20:Q20"/>
    <mergeCell ref="H21:I21"/>
    <mergeCell ref="J21:K21"/>
    <mergeCell ref="L21:M21"/>
    <mergeCell ref="N21:O21"/>
    <mergeCell ref="P21:Q21"/>
    <mergeCell ref="H18:I18"/>
    <mergeCell ref="J18:K18"/>
    <mergeCell ref="L18:M18"/>
    <mergeCell ref="N18:O18"/>
    <mergeCell ref="P18:Q18"/>
    <mergeCell ref="H19:I19"/>
    <mergeCell ref="J19:K19"/>
    <mergeCell ref="L19:M19"/>
    <mergeCell ref="N19:O19"/>
    <mergeCell ref="P19:Q19"/>
    <mergeCell ref="H16:I16"/>
    <mergeCell ref="J16:K16"/>
    <mergeCell ref="L16:M16"/>
    <mergeCell ref="N16:O16"/>
    <mergeCell ref="P16:Q16"/>
    <mergeCell ref="H17:I17"/>
    <mergeCell ref="J17:K17"/>
    <mergeCell ref="L17:M17"/>
    <mergeCell ref="N17:O17"/>
    <mergeCell ref="P17:Q17"/>
    <mergeCell ref="H14:I14"/>
    <mergeCell ref="J14:K14"/>
    <mergeCell ref="L14:M14"/>
    <mergeCell ref="N14:O14"/>
    <mergeCell ref="P14:Q14"/>
    <mergeCell ref="H15:I15"/>
    <mergeCell ref="J15:K15"/>
    <mergeCell ref="L15:M15"/>
    <mergeCell ref="N15:O15"/>
    <mergeCell ref="P15:Q15"/>
    <mergeCell ref="H13:I13"/>
    <mergeCell ref="J13:K13"/>
    <mergeCell ref="L13:M13"/>
    <mergeCell ref="N13:O13"/>
    <mergeCell ref="P13:Q13"/>
    <mergeCell ref="H8:I8"/>
    <mergeCell ref="J8:K8"/>
    <mergeCell ref="L8:M8"/>
    <mergeCell ref="N8:O8"/>
    <mergeCell ref="P8:Q8"/>
    <mergeCell ref="H9:I9"/>
    <mergeCell ref="J9:K9"/>
    <mergeCell ref="L9:M9"/>
    <mergeCell ref="N9:O9"/>
    <mergeCell ref="P9:Q9"/>
    <mergeCell ref="H10:I10"/>
    <mergeCell ref="J10:K10"/>
    <mergeCell ref="L10:M10"/>
    <mergeCell ref="N10:O10"/>
    <mergeCell ref="P10:Q10"/>
    <mergeCell ref="H12:I12"/>
    <mergeCell ref="J12:K12"/>
    <mergeCell ref="L12:M12"/>
    <mergeCell ref="N12:O12"/>
    <mergeCell ref="H6:I6"/>
    <mergeCell ref="J6:K6"/>
    <mergeCell ref="L6:M6"/>
    <mergeCell ref="N6:O6"/>
    <mergeCell ref="P6:Q6"/>
    <mergeCell ref="H7:I7"/>
    <mergeCell ref="J7:K7"/>
    <mergeCell ref="L7:M7"/>
    <mergeCell ref="N7:O7"/>
    <mergeCell ref="P7:Q7"/>
    <mergeCell ref="B1:D1"/>
    <mergeCell ref="H1:I5"/>
    <mergeCell ref="J1:K5"/>
    <mergeCell ref="L1:M5"/>
    <mergeCell ref="N1:O5"/>
    <mergeCell ref="P1:Q5"/>
    <mergeCell ref="A2:B2"/>
    <mergeCell ref="B3:C3"/>
    <mergeCell ref="B5:G5"/>
    <mergeCell ref="B42:G42"/>
    <mergeCell ref="H42:I42"/>
    <mergeCell ref="J42:K42"/>
    <mergeCell ref="L42:M42"/>
    <mergeCell ref="N42:O42"/>
    <mergeCell ref="P42:Q42"/>
    <mergeCell ref="H43:I43"/>
    <mergeCell ref="J43:K43"/>
    <mergeCell ref="L43:M43"/>
    <mergeCell ref="N43:O43"/>
    <mergeCell ref="P43:Q43"/>
    <mergeCell ref="B46:C46"/>
    <mergeCell ref="H46:I46"/>
    <mergeCell ref="J46:K46"/>
    <mergeCell ref="L46:M46"/>
    <mergeCell ref="N46:O46"/>
    <mergeCell ref="P46:Q46"/>
    <mergeCell ref="H44:I44"/>
    <mergeCell ref="J44:K44"/>
    <mergeCell ref="L44:M44"/>
    <mergeCell ref="N44:O44"/>
    <mergeCell ref="P44:Q44"/>
    <mergeCell ref="H45:I45"/>
    <mergeCell ref="J45:K45"/>
    <mergeCell ref="L45:M45"/>
    <mergeCell ref="N45:O45"/>
    <mergeCell ref="P45:Q4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topLeftCell="A34" workbookViewId="0">
      <selection activeCell="F43" sqref="F43:Q45"/>
    </sheetView>
  </sheetViews>
  <sheetFormatPr defaultRowHeight="15" x14ac:dyDescent="0.25"/>
  <cols>
    <col min="2" max="2" width="24.85546875" bestFit="1" customWidth="1"/>
    <col min="3" max="3" width="25.85546875" style="19" customWidth="1"/>
    <col min="4" max="4" width="16.140625" customWidth="1"/>
    <col min="6" max="6" width="29.85546875" bestFit="1" customWidth="1"/>
    <col min="7" max="8" width="20" customWidth="1"/>
  </cols>
  <sheetData>
    <row r="1" spans="1:17" ht="30" customHeight="1" x14ac:dyDescent="0.25">
      <c r="A1" s="65"/>
      <c r="B1" s="144" t="s">
        <v>10</v>
      </c>
      <c r="C1" s="144"/>
      <c r="D1" s="144"/>
      <c r="E1" s="2"/>
      <c r="F1" s="2"/>
      <c r="G1" s="2"/>
      <c r="H1" s="145" t="s">
        <v>11</v>
      </c>
      <c r="I1" s="146"/>
      <c r="J1" s="146" t="s">
        <v>12</v>
      </c>
      <c r="K1" s="146"/>
      <c r="L1" s="145" t="s">
        <v>13</v>
      </c>
      <c r="M1" s="145"/>
      <c r="N1" s="145" t="s">
        <v>205</v>
      </c>
      <c r="O1" s="146"/>
      <c r="P1" s="145" t="s">
        <v>202</v>
      </c>
      <c r="Q1" s="146"/>
    </row>
    <row r="2" spans="1:17" ht="30" customHeight="1" x14ac:dyDescent="0.25">
      <c r="A2" s="147" t="s">
        <v>1</v>
      </c>
      <c r="B2" s="147"/>
      <c r="C2" s="70"/>
      <c r="D2" s="36"/>
      <c r="E2" s="24"/>
      <c r="F2" s="2"/>
      <c r="G2" s="2"/>
      <c r="H2" s="146"/>
      <c r="I2" s="146"/>
      <c r="J2" s="146"/>
      <c r="K2" s="146"/>
      <c r="L2" s="145"/>
      <c r="M2" s="145"/>
      <c r="N2" s="146"/>
      <c r="O2" s="146"/>
      <c r="P2" s="146"/>
      <c r="Q2" s="146"/>
    </row>
    <row r="3" spans="1:17" ht="30" customHeight="1" x14ac:dyDescent="0.25">
      <c r="A3" s="37"/>
      <c r="B3" s="148" t="s">
        <v>25</v>
      </c>
      <c r="C3" s="148"/>
      <c r="D3" s="36"/>
      <c r="E3" s="24"/>
      <c r="F3" s="2"/>
      <c r="G3" s="2"/>
      <c r="H3" s="146"/>
      <c r="I3" s="146"/>
      <c r="J3" s="146"/>
      <c r="K3" s="146"/>
      <c r="L3" s="145"/>
      <c r="M3" s="145"/>
      <c r="N3" s="146"/>
      <c r="O3" s="146"/>
      <c r="P3" s="146"/>
      <c r="Q3" s="146"/>
    </row>
    <row r="4" spans="1:17" ht="30" customHeight="1" x14ac:dyDescent="0.25">
      <c r="A4" s="38" t="s">
        <v>2</v>
      </c>
      <c r="B4" s="38" t="s">
        <v>3</v>
      </c>
      <c r="C4" s="38" t="s">
        <v>4</v>
      </c>
      <c r="D4" s="39" t="s">
        <v>5</v>
      </c>
      <c r="E4" s="40" t="s">
        <v>6</v>
      </c>
      <c r="F4" s="8" t="s">
        <v>82</v>
      </c>
      <c r="G4" s="8" t="s">
        <v>7</v>
      </c>
      <c r="H4" s="146"/>
      <c r="I4" s="146"/>
      <c r="J4" s="146"/>
      <c r="K4" s="146"/>
      <c r="L4" s="145"/>
      <c r="M4" s="145"/>
      <c r="N4" s="146"/>
      <c r="O4" s="146"/>
      <c r="P4" s="146"/>
      <c r="Q4" s="146"/>
    </row>
    <row r="5" spans="1:17" ht="30" customHeight="1" x14ac:dyDescent="0.25">
      <c r="A5" s="33"/>
      <c r="B5" s="149" t="s">
        <v>21</v>
      </c>
      <c r="C5" s="149"/>
      <c r="D5" s="149"/>
      <c r="E5" s="149"/>
      <c r="F5" s="149"/>
      <c r="G5" s="149"/>
      <c r="H5" s="146"/>
      <c r="I5" s="146"/>
      <c r="J5" s="146"/>
      <c r="K5" s="146"/>
      <c r="L5" s="145"/>
      <c r="M5" s="145"/>
      <c r="N5" s="146"/>
      <c r="O5" s="146"/>
      <c r="P5" s="146"/>
      <c r="Q5" s="146"/>
    </row>
    <row r="6" spans="1:17" ht="30" customHeight="1" x14ac:dyDescent="0.25">
      <c r="A6" s="37">
        <v>1</v>
      </c>
      <c r="B6" s="64" t="s">
        <v>88</v>
      </c>
      <c r="C6" s="62" t="s">
        <v>26</v>
      </c>
      <c r="D6" s="63">
        <v>25000000</v>
      </c>
      <c r="E6" s="41">
        <f>SUM(H6:Q6)</f>
        <v>78</v>
      </c>
      <c r="F6" s="82">
        <v>13500000</v>
      </c>
      <c r="G6" s="83"/>
      <c r="H6" s="153">
        <v>8</v>
      </c>
      <c r="I6" s="154"/>
      <c r="J6" s="153">
        <v>41</v>
      </c>
      <c r="K6" s="154"/>
      <c r="L6" s="153">
        <v>8</v>
      </c>
      <c r="M6" s="154"/>
      <c r="N6" s="153">
        <v>10</v>
      </c>
      <c r="O6" s="154"/>
      <c r="P6" s="153">
        <v>11</v>
      </c>
      <c r="Q6" s="154"/>
    </row>
    <row r="7" spans="1:17" ht="30" customHeight="1" x14ac:dyDescent="0.25">
      <c r="A7" s="37">
        <v>2</v>
      </c>
      <c r="B7" s="64" t="s">
        <v>89</v>
      </c>
      <c r="C7" s="62" t="s">
        <v>36</v>
      </c>
      <c r="D7" s="63">
        <v>17000000</v>
      </c>
      <c r="E7" s="41">
        <f t="shared" ref="E7:E28" si="0">SUM(H7:Q7)</f>
        <v>86</v>
      </c>
      <c r="F7" s="84">
        <v>10000000</v>
      </c>
      <c r="G7" s="83"/>
      <c r="H7" s="153">
        <v>10</v>
      </c>
      <c r="I7" s="154"/>
      <c r="J7" s="153">
        <v>45</v>
      </c>
      <c r="K7" s="154"/>
      <c r="L7" s="153">
        <v>11</v>
      </c>
      <c r="M7" s="154"/>
      <c r="N7" s="153">
        <v>10</v>
      </c>
      <c r="O7" s="154"/>
      <c r="P7" s="153">
        <v>10</v>
      </c>
      <c r="Q7" s="154"/>
    </row>
    <row r="8" spans="1:17" ht="30" customHeight="1" x14ac:dyDescent="0.25">
      <c r="A8" s="37">
        <v>3</v>
      </c>
      <c r="B8" s="64" t="s">
        <v>90</v>
      </c>
      <c r="C8" s="62" t="s">
        <v>30</v>
      </c>
      <c r="D8" s="63">
        <v>18800000</v>
      </c>
      <c r="E8" s="41">
        <f t="shared" si="0"/>
        <v>0</v>
      </c>
      <c r="F8" s="84">
        <v>0</v>
      </c>
      <c r="G8" s="85" t="s">
        <v>226</v>
      </c>
      <c r="H8" s="153"/>
      <c r="I8" s="154"/>
      <c r="J8" s="153"/>
      <c r="K8" s="154"/>
      <c r="L8" s="153"/>
      <c r="M8" s="154"/>
      <c r="N8" s="153"/>
      <c r="O8" s="154"/>
      <c r="P8" s="153"/>
      <c r="Q8" s="154"/>
    </row>
    <row r="9" spans="1:17" ht="30" customHeight="1" x14ac:dyDescent="0.25">
      <c r="A9" s="37">
        <v>4</v>
      </c>
      <c r="B9" s="64" t="s">
        <v>91</v>
      </c>
      <c r="C9" s="62" t="s">
        <v>92</v>
      </c>
      <c r="D9" s="63">
        <v>3460000</v>
      </c>
      <c r="E9" s="41">
        <f t="shared" si="0"/>
        <v>0</v>
      </c>
      <c r="F9" s="84"/>
      <c r="G9" s="83"/>
      <c r="H9" s="153"/>
      <c r="I9" s="154"/>
      <c r="J9" s="153"/>
      <c r="K9" s="154"/>
      <c r="L9" s="153"/>
      <c r="M9" s="154"/>
      <c r="N9" s="153"/>
      <c r="O9" s="154"/>
      <c r="P9" s="153"/>
      <c r="Q9" s="154"/>
    </row>
    <row r="10" spans="1:17" ht="30" customHeight="1" x14ac:dyDescent="0.25">
      <c r="A10" s="37">
        <v>5</v>
      </c>
      <c r="B10" s="64" t="s">
        <v>93</v>
      </c>
      <c r="C10" s="62" t="s">
        <v>29</v>
      </c>
      <c r="D10" s="63">
        <v>35000000</v>
      </c>
      <c r="E10" s="41">
        <f t="shared" si="0"/>
        <v>80</v>
      </c>
      <c r="F10" s="82">
        <v>28000000</v>
      </c>
      <c r="G10" s="83"/>
      <c r="H10" s="153">
        <v>8</v>
      </c>
      <c r="I10" s="154"/>
      <c r="J10" s="153">
        <v>40</v>
      </c>
      <c r="K10" s="154"/>
      <c r="L10" s="153">
        <v>8</v>
      </c>
      <c r="M10" s="154"/>
      <c r="N10" s="153">
        <v>12</v>
      </c>
      <c r="O10" s="154"/>
      <c r="P10" s="153">
        <v>12</v>
      </c>
      <c r="Q10" s="154"/>
    </row>
    <row r="11" spans="1:17" ht="30" customHeight="1" x14ac:dyDescent="0.25">
      <c r="A11" s="37">
        <v>6</v>
      </c>
      <c r="B11" s="64" t="s">
        <v>94</v>
      </c>
      <c r="C11" s="62" t="s">
        <v>28</v>
      </c>
      <c r="D11" s="63">
        <v>3000000</v>
      </c>
      <c r="E11" s="41">
        <f t="shared" si="0"/>
        <v>73</v>
      </c>
      <c r="F11" s="82">
        <v>3000000</v>
      </c>
      <c r="G11" s="86"/>
      <c r="H11" s="153">
        <v>10</v>
      </c>
      <c r="I11" s="154"/>
      <c r="J11" s="153">
        <v>35</v>
      </c>
      <c r="K11" s="154"/>
      <c r="L11" s="153">
        <v>10</v>
      </c>
      <c r="M11" s="154"/>
      <c r="N11" s="153">
        <v>8</v>
      </c>
      <c r="O11" s="154"/>
      <c r="P11" s="153">
        <v>10</v>
      </c>
      <c r="Q11" s="154"/>
    </row>
    <row r="12" spans="1:17" ht="30" customHeight="1" x14ac:dyDescent="0.25">
      <c r="A12" s="37">
        <v>7</v>
      </c>
      <c r="B12" s="64" t="s">
        <v>95</v>
      </c>
      <c r="C12" s="62" t="s">
        <v>27</v>
      </c>
      <c r="D12" s="63">
        <v>26875120</v>
      </c>
      <c r="E12" s="41">
        <f t="shared" si="0"/>
        <v>76</v>
      </c>
      <c r="F12" s="84">
        <v>10000000</v>
      </c>
      <c r="G12" s="83"/>
      <c r="H12" s="153">
        <v>8</v>
      </c>
      <c r="I12" s="154"/>
      <c r="J12" s="153">
        <v>39</v>
      </c>
      <c r="K12" s="154"/>
      <c r="L12" s="153">
        <v>10</v>
      </c>
      <c r="M12" s="154"/>
      <c r="N12" s="153">
        <v>9</v>
      </c>
      <c r="O12" s="154"/>
      <c r="P12" s="153">
        <v>10</v>
      </c>
      <c r="Q12" s="154"/>
    </row>
    <row r="13" spans="1:17" ht="30" customHeight="1" x14ac:dyDescent="0.25">
      <c r="A13" s="37">
        <v>8</v>
      </c>
      <c r="B13" s="64" t="s">
        <v>96</v>
      </c>
      <c r="C13" s="62" t="s">
        <v>97</v>
      </c>
      <c r="D13" s="63">
        <v>10000000</v>
      </c>
      <c r="E13" s="41">
        <f t="shared" si="0"/>
        <v>48</v>
      </c>
      <c r="F13" s="84">
        <v>0</v>
      </c>
      <c r="G13" s="83"/>
      <c r="H13" s="153">
        <v>7</v>
      </c>
      <c r="I13" s="154"/>
      <c r="J13" s="153">
        <v>22</v>
      </c>
      <c r="K13" s="154"/>
      <c r="L13" s="153">
        <v>8</v>
      </c>
      <c r="M13" s="154"/>
      <c r="N13" s="153">
        <v>5</v>
      </c>
      <c r="O13" s="154"/>
      <c r="P13" s="153">
        <v>6</v>
      </c>
      <c r="Q13" s="154"/>
    </row>
    <row r="14" spans="1:17" ht="30" customHeight="1" x14ac:dyDescent="0.25">
      <c r="A14" s="37">
        <v>9</v>
      </c>
      <c r="B14" s="64" t="s">
        <v>98</v>
      </c>
      <c r="C14" s="62" t="s">
        <v>31</v>
      </c>
      <c r="D14" s="63">
        <v>9940000</v>
      </c>
      <c r="E14" s="41">
        <f t="shared" si="0"/>
        <v>87</v>
      </c>
      <c r="F14" s="84">
        <v>7000000</v>
      </c>
      <c r="G14" s="83"/>
      <c r="H14" s="153">
        <v>9</v>
      </c>
      <c r="I14" s="154"/>
      <c r="J14" s="153">
        <v>46</v>
      </c>
      <c r="K14" s="154"/>
      <c r="L14" s="153">
        <v>10</v>
      </c>
      <c r="M14" s="154"/>
      <c r="N14" s="153">
        <v>11</v>
      </c>
      <c r="O14" s="154"/>
      <c r="P14" s="153">
        <v>11</v>
      </c>
      <c r="Q14" s="154"/>
    </row>
    <row r="15" spans="1:17" ht="30" customHeight="1" x14ac:dyDescent="0.25">
      <c r="A15" s="37">
        <v>10</v>
      </c>
      <c r="B15" s="64" t="s">
        <v>99</v>
      </c>
      <c r="C15" s="62" t="s">
        <v>32</v>
      </c>
      <c r="D15" s="63">
        <v>21910000</v>
      </c>
      <c r="E15" s="41">
        <f t="shared" si="0"/>
        <v>85</v>
      </c>
      <c r="F15" s="82">
        <v>9000000</v>
      </c>
      <c r="G15" s="83"/>
      <c r="H15" s="153">
        <v>8</v>
      </c>
      <c r="I15" s="154"/>
      <c r="J15" s="153">
        <v>45</v>
      </c>
      <c r="K15" s="154"/>
      <c r="L15" s="153">
        <v>14</v>
      </c>
      <c r="M15" s="154"/>
      <c r="N15" s="153">
        <v>9</v>
      </c>
      <c r="O15" s="154"/>
      <c r="P15" s="153">
        <v>9</v>
      </c>
      <c r="Q15" s="154"/>
    </row>
    <row r="16" spans="1:17" ht="30" customHeight="1" x14ac:dyDescent="0.25">
      <c r="A16" s="37">
        <v>11</v>
      </c>
      <c r="B16" s="64" t="s">
        <v>100</v>
      </c>
      <c r="C16" s="62" t="s">
        <v>101</v>
      </c>
      <c r="D16" s="63">
        <v>16512000</v>
      </c>
      <c r="E16" s="41">
        <f t="shared" si="0"/>
        <v>0</v>
      </c>
      <c r="F16" s="84">
        <v>0</v>
      </c>
      <c r="G16" s="83" t="s">
        <v>226</v>
      </c>
      <c r="H16" s="153"/>
      <c r="I16" s="154"/>
      <c r="J16" s="153"/>
      <c r="K16" s="154"/>
      <c r="L16" s="153"/>
      <c r="M16" s="154"/>
      <c r="N16" s="153"/>
      <c r="O16" s="154"/>
      <c r="P16" s="153"/>
      <c r="Q16" s="154"/>
    </row>
    <row r="17" spans="1:17" ht="30" customHeight="1" x14ac:dyDescent="0.25">
      <c r="A17" s="37">
        <v>12</v>
      </c>
      <c r="B17" s="64" t="s">
        <v>102</v>
      </c>
      <c r="C17" s="62" t="s">
        <v>103</v>
      </c>
      <c r="D17" s="63">
        <v>34927522</v>
      </c>
      <c r="E17" s="41">
        <f t="shared" si="0"/>
        <v>40</v>
      </c>
      <c r="F17" s="84">
        <v>0</v>
      </c>
      <c r="G17" s="83"/>
      <c r="H17" s="153">
        <v>8</v>
      </c>
      <c r="I17" s="154"/>
      <c r="J17" s="153">
        <v>10</v>
      </c>
      <c r="K17" s="154"/>
      <c r="L17" s="153">
        <v>2</v>
      </c>
      <c r="M17" s="154"/>
      <c r="N17" s="153">
        <v>10</v>
      </c>
      <c r="O17" s="154"/>
      <c r="P17" s="153">
        <v>10</v>
      </c>
      <c r="Q17" s="154"/>
    </row>
    <row r="18" spans="1:17" ht="30" customHeight="1" x14ac:dyDescent="0.25">
      <c r="A18" s="37">
        <v>13</v>
      </c>
      <c r="B18" s="64" t="s">
        <v>104</v>
      </c>
      <c r="C18" s="62" t="s">
        <v>37</v>
      </c>
      <c r="D18" s="63">
        <v>9660220</v>
      </c>
      <c r="E18" s="41">
        <f>SUM(H18:Q18)</f>
        <v>78</v>
      </c>
      <c r="F18" s="84"/>
      <c r="G18" s="98" t="s">
        <v>229</v>
      </c>
      <c r="H18" s="153">
        <v>8</v>
      </c>
      <c r="I18" s="154"/>
      <c r="J18" s="153">
        <v>40</v>
      </c>
      <c r="K18" s="154"/>
      <c r="L18" s="153">
        <v>12</v>
      </c>
      <c r="M18" s="154"/>
      <c r="N18" s="153">
        <v>9</v>
      </c>
      <c r="O18" s="154"/>
      <c r="P18" s="153">
        <v>9</v>
      </c>
      <c r="Q18" s="154"/>
    </row>
    <row r="19" spans="1:17" ht="30" customHeight="1" x14ac:dyDescent="0.25">
      <c r="A19" s="37">
        <v>14</v>
      </c>
      <c r="B19" s="64" t="s">
        <v>105</v>
      </c>
      <c r="C19" s="62" t="s">
        <v>34</v>
      </c>
      <c r="D19" s="63">
        <v>35000000</v>
      </c>
      <c r="E19" s="41">
        <f t="shared" si="0"/>
        <v>76</v>
      </c>
      <c r="F19" s="82">
        <v>23000000</v>
      </c>
      <c r="G19" s="83"/>
      <c r="H19" s="153">
        <v>9</v>
      </c>
      <c r="I19" s="154"/>
      <c r="J19" s="153">
        <v>41</v>
      </c>
      <c r="K19" s="154"/>
      <c r="L19" s="153">
        <v>8</v>
      </c>
      <c r="M19" s="154"/>
      <c r="N19" s="153">
        <v>9</v>
      </c>
      <c r="O19" s="154"/>
      <c r="P19" s="153">
        <v>9</v>
      </c>
      <c r="Q19" s="154"/>
    </row>
    <row r="20" spans="1:17" ht="30" customHeight="1" x14ac:dyDescent="0.25">
      <c r="A20" s="37">
        <v>15</v>
      </c>
      <c r="B20" s="64" t="s">
        <v>106</v>
      </c>
      <c r="C20" s="62" t="s">
        <v>40</v>
      </c>
      <c r="D20" s="63">
        <v>15747000</v>
      </c>
      <c r="E20" s="41">
        <f t="shared" si="0"/>
        <v>78</v>
      </c>
      <c r="F20" s="84">
        <v>7000000</v>
      </c>
      <c r="G20" s="83"/>
      <c r="H20" s="153">
        <v>8</v>
      </c>
      <c r="I20" s="154"/>
      <c r="J20" s="153">
        <v>39</v>
      </c>
      <c r="K20" s="154"/>
      <c r="L20" s="153">
        <v>12</v>
      </c>
      <c r="M20" s="154"/>
      <c r="N20" s="153">
        <v>8</v>
      </c>
      <c r="O20" s="154"/>
      <c r="P20" s="153">
        <v>11</v>
      </c>
      <c r="Q20" s="154"/>
    </row>
    <row r="21" spans="1:17" ht="72.95" customHeight="1" x14ac:dyDescent="0.25">
      <c r="A21" s="37">
        <v>16</v>
      </c>
      <c r="B21" s="64" t="s">
        <v>107</v>
      </c>
      <c r="C21" s="62" t="s">
        <v>108</v>
      </c>
      <c r="D21" s="63">
        <v>5000000</v>
      </c>
      <c r="E21" s="41">
        <f t="shared" si="0"/>
        <v>35</v>
      </c>
      <c r="F21" s="84">
        <v>0</v>
      </c>
      <c r="G21" s="83"/>
      <c r="H21" s="153">
        <v>5</v>
      </c>
      <c r="I21" s="154"/>
      <c r="J21" s="153">
        <v>15</v>
      </c>
      <c r="K21" s="154"/>
      <c r="L21" s="153">
        <v>6</v>
      </c>
      <c r="M21" s="154"/>
      <c r="N21" s="153">
        <v>6</v>
      </c>
      <c r="O21" s="154"/>
      <c r="P21" s="153">
        <v>3</v>
      </c>
      <c r="Q21" s="154"/>
    </row>
    <row r="22" spans="1:17" ht="30" customHeight="1" x14ac:dyDescent="0.25">
      <c r="A22" s="37">
        <v>17</v>
      </c>
      <c r="B22" s="64" t="s">
        <v>109</v>
      </c>
      <c r="C22" s="62" t="s">
        <v>110</v>
      </c>
      <c r="D22" s="63">
        <v>5600000</v>
      </c>
      <c r="E22" s="41">
        <f t="shared" si="0"/>
        <v>0</v>
      </c>
      <c r="F22" s="84">
        <v>0</v>
      </c>
      <c r="G22" s="83" t="s">
        <v>226</v>
      </c>
      <c r="H22" s="153"/>
      <c r="I22" s="154"/>
      <c r="J22" s="153"/>
      <c r="K22" s="154"/>
      <c r="L22" s="153"/>
      <c r="M22" s="154"/>
      <c r="N22" s="153"/>
      <c r="O22" s="154"/>
      <c r="P22" s="153"/>
      <c r="Q22" s="154"/>
    </row>
    <row r="23" spans="1:17" ht="30" customHeight="1" x14ac:dyDescent="0.25">
      <c r="A23" s="37">
        <v>18</v>
      </c>
      <c r="B23" s="64" t="s">
        <v>111</v>
      </c>
      <c r="C23" s="62" t="s">
        <v>35</v>
      </c>
      <c r="D23" s="63">
        <v>16000000</v>
      </c>
      <c r="E23" s="41">
        <f t="shared" si="0"/>
        <v>77</v>
      </c>
      <c r="F23" s="82">
        <v>7000000</v>
      </c>
      <c r="G23" s="83"/>
      <c r="H23" s="153">
        <v>9</v>
      </c>
      <c r="I23" s="154"/>
      <c r="J23" s="153">
        <v>36</v>
      </c>
      <c r="K23" s="154"/>
      <c r="L23" s="153">
        <v>14</v>
      </c>
      <c r="M23" s="154"/>
      <c r="N23" s="153">
        <v>9</v>
      </c>
      <c r="O23" s="154"/>
      <c r="P23" s="153">
        <v>9</v>
      </c>
      <c r="Q23" s="154"/>
    </row>
    <row r="24" spans="1:17" ht="30" customHeight="1" x14ac:dyDescent="0.25">
      <c r="A24" s="37">
        <v>19</v>
      </c>
      <c r="B24" s="64" t="s">
        <v>112</v>
      </c>
      <c r="C24" s="62" t="s">
        <v>39</v>
      </c>
      <c r="D24" s="63">
        <v>5455000</v>
      </c>
      <c r="E24" s="41">
        <f t="shared" si="0"/>
        <v>47</v>
      </c>
      <c r="F24" s="84">
        <v>0</v>
      </c>
      <c r="G24" s="83"/>
      <c r="H24" s="153">
        <v>6</v>
      </c>
      <c r="I24" s="154"/>
      <c r="J24" s="153">
        <v>20</v>
      </c>
      <c r="K24" s="154"/>
      <c r="L24" s="153">
        <v>6</v>
      </c>
      <c r="M24" s="154"/>
      <c r="N24" s="153">
        <v>8</v>
      </c>
      <c r="O24" s="154"/>
      <c r="P24" s="153">
        <v>7</v>
      </c>
      <c r="Q24" s="154"/>
    </row>
    <row r="25" spans="1:17" ht="30" customHeight="1" x14ac:dyDescent="0.25">
      <c r="A25" s="37">
        <v>20</v>
      </c>
      <c r="B25" s="64" t="s">
        <v>113</v>
      </c>
      <c r="C25" s="62" t="s">
        <v>114</v>
      </c>
      <c r="D25" s="63">
        <v>28000000</v>
      </c>
      <c r="E25" s="41">
        <f t="shared" si="0"/>
        <v>0</v>
      </c>
      <c r="F25" s="84">
        <v>0</v>
      </c>
      <c r="G25" s="83" t="s">
        <v>226</v>
      </c>
      <c r="H25" s="153"/>
      <c r="I25" s="154"/>
      <c r="J25" s="153"/>
      <c r="K25" s="154"/>
      <c r="L25" s="153"/>
      <c r="M25" s="154"/>
      <c r="N25" s="153"/>
      <c r="O25" s="154"/>
      <c r="P25" s="153"/>
      <c r="Q25" s="154"/>
    </row>
    <row r="26" spans="1:17" ht="30" customHeight="1" x14ac:dyDescent="0.25">
      <c r="A26" s="37">
        <v>21</v>
      </c>
      <c r="B26" s="64" t="s">
        <v>115</v>
      </c>
      <c r="C26" s="62" t="s">
        <v>116</v>
      </c>
      <c r="D26" s="63">
        <v>12112000</v>
      </c>
      <c r="E26" s="41">
        <f t="shared" si="0"/>
        <v>0</v>
      </c>
      <c r="F26" s="84"/>
      <c r="G26" s="83"/>
      <c r="H26" s="153"/>
      <c r="I26" s="154"/>
      <c r="J26" s="153"/>
      <c r="K26" s="154"/>
      <c r="L26" s="153"/>
      <c r="M26" s="154"/>
      <c r="N26" s="153"/>
      <c r="O26" s="154"/>
      <c r="P26" s="153"/>
      <c r="Q26" s="154"/>
    </row>
    <row r="27" spans="1:17" ht="30" customHeight="1" x14ac:dyDescent="0.25">
      <c r="A27" s="37">
        <v>22</v>
      </c>
      <c r="B27" s="64" t="s">
        <v>117</v>
      </c>
      <c r="C27" s="62" t="s">
        <v>118</v>
      </c>
      <c r="D27" s="63">
        <v>35000000</v>
      </c>
      <c r="E27" s="41">
        <f t="shared" si="0"/>
        <v>0</v>
      </c>
      <c r="F27" s="84">
        <v>0</v>
      </c>
      <c r="G27" s="83" t="s">
        <v>226</v>
      </c>
      <c r="H27" s="153"/>
      <c r="I27" s="154"/>
      <c r="J27" s="153"/>
      <c r="K27" s="154"/>
      <c r="L27" s="153"/>
      <c r="M27" s="154"/>
      <c r="N27" s="153"/>
      <c r="O27" s="154"/>
      <c r="P27" s="153"/>
      <c r="Q27" s="154"/>
    </row>
    <row r="28" spans="1:17" ht="30" customHeight="1" x14ac:dyDescent="0.25">
      <c r="A28" s="37">
        <v>23</v>
      </c>
      <c r="B28" s="64" t="s">
        <v>119</v>
      </c>
      <c r="C28" s="62" t="s">
        <v>120</v>
      </c>
      <c r="D28" s="63">
        <v>3000000</v>
      </c>
      <c r="E28" s="41">
        <f t="shared" si="0"/>
        <v>0</v>
      </c>
      <c r="F28" s="84">
        <v>0</v>
      </c>
      <c r="G28" s="83" t="s">
        <v>226</v>
      </c>
      <c r="H28" s="153"/>
      <c r="I28" s="154"/>
      <c r="J28" s="153"/>
      <c r="K28" s="154"/>
      <c r="L28" s="153"/>
      <c r="M28" s="154"/>
      <c r="N28" s="153"/>
      <c r="O28" s="154"/>
      <c r="P28" s="153"/>
      <c r="Q28" s="154"/>
    </row>
    <row r="29" spans="1:17" ht="30" customHeight="1" x14ac:dyDescent="0.25">
      <c r="A29" s="42"/>
      <c r="B29" s="152" t="s">
        <v>8</v>
      </c>
      <c r="C29" s="152"/>
      <c r="D29" s="75">
        <f>SUM(D6:D28)</f>
        <v>392998862</v>
      </c>
      <c r="E29" s="41"/>
      <c r="F29" s="16">
        <f>SUM(F6:F28)</f>
        <v>117500000</v>
      </c>
      <c r="G29" s="16"/>
      <c r="H29" s="143"/>
      <c r="I29" s="143"/>
      <c r="J29" s="143"/>
      <c r="K29" s="143"/>
      <c r="L29" s="143"/>
      <c r="M29" s="143"/>
      <c r="N29" s="143"/>
      <c r="O29" s="143"/>
      <c r="P29" s="143"/>
      <c r="Q29" s="143"/>
    </row>
    <row r="30" spans="1:17" ht="30" customHeight="1" x14ac:dyDescent="0.25">
      <c r="A30" s="47"/>
      <c r="B30" s="150" t="s">
        <v>23</v>
      </c>
      <c r="C30" s="150"/>
      <c r="D30" s="150"/>
      <c r="E30" s="150"/>
      <c r="F30" s="150"/>
      <c r="G30" s="150"/>
      <c r="H30" s="151"/>
      <c r="I30" s="151"/>
      <c r="J30" s="151"/>
      <c r="K30" s="151"/>
      <c r="L30" s="151"/>
      <c r="M30" s="151"/>
      <c r="N30" s="151"/>
      <c r="O30" s="151"/>
      <c r="P30" s="151"/>
      <c r="Q30" s="151"/>
    </row>
    <row r="31" spans="1:17" ht="30" customHeight="1" x14ac:dyDescent="0.25">
      <c r="A31" s="37">
        <v>1</v>
      </c>
      <c r="B31" s="64" t="s">
        <v>121</v>
      </c>
      <c r="C31" s="62" t="s">
        <v>42</v>
      </c>
      <c r="D31" s="63">
        <v>33186840</v>
      </c>
      <c r="E31" s="41">
        <f>SUM(H31:Q31)</f>
        <v>60</v>
      </c>
      <c r="F31" s="82">
        <v>3000000</v>
      </c>
      <c r="G31" s="86" t="s">
        <v>228</v>
      </c>
      <c r="H31" s="153">
        <v>7</v>
      </c>
      <c r="I31" s="154"/>
      <c r="J31" s="153">
        <v>38</v>
      </c>
      <c r="K31" s="154"/>
      <c r="L31" s="153">
        <v>5</v>
      </c>
      <c r="M31" s="154"/>
      <c r="N31" s="153">
        <v>7</v>
      </c>
      <c r="O31" s="154"/>
      <c r="P31" s="153">
        <v>3</v>
      </c>
      <c r="Q31" s="154"/>
    </row>
    <row r="32" spans="1:17" ht="30" customHeight="1" x14ac:dyDescent="0.25">
      <c r="A32" s="37">
        <v>2</v>
      </c>
      <c r="B32" s="64" t="s">
        <v>122</v>
      </c>
      <c r="C32" s="62" t="s">
        <v>43</v>
      </c>
      <c r="D32" s="63">
        <v>25600000</v>
      </c>
      <c r="E32" s="41">
        <f t="shared" ref="E32:E43" si="1">SUM(H32:Q32)</f>
        <v>44</v>
      </c>
      <c r="F32" s="84">
        <v>0</v>
      </c>
      <c r="G32" s="83"/>
      <c r="H32" s="153">
        <v>8</v>
      </c>
      <c r="I32" s="154"/>
      <c r="J32" s="153">
        <v>19</v>
      </c>
      <c r="K32" s="154"/>
      <c r="L32" s="153">
        <v>7</v>
      </c>
      <c r="M32" s="154"/>
      <c r="N32" s="153">
        <v>5</v>
      </c>
      <c r="O32" s="154"/>
      <c r="P32" s="153">
        <v>5</v>
      </c>
      <c r="Q32" s="154"/>
    </row>
    <row r="33" spans="1:17" ht="30" customHeight="1" x14ac:dyDescent="0.25">
      <c r="A33" s="37">
        <v>3</v>
      </c>
      <c r="B33" s="64" t="s">
        <v>123</v>
      </c>
      <c r="C33" s="62" t="s">
        <v>44</v>
      </c>
      <c r="D33" s="63">
        <v>29000000</v>
      </c>
      <c r="E33" s="41">
        <f t="shared" si="1"/>
        <v>83</v>
      </c>
      <c r="F33" s="84">
        <v>26000000</v>
      </c>
      <c r="G33" s="83"/>
      <c r="H33" s="153">
        <v>10</v>
      </c>
      <c r="I33" s="154"/>
      <c r="J33" s="153">
        <v>45</v>
      </c>
      <c r="K33" s="154"/>
      <c r="L33" s="153">
        <v>10</v>
      </c>
      <c r="M33" s="154"/>
      <c r="N33" s="153">
        <v>9</v>
      </c>
      <c r="O33" s="154"/>
      <c r="P33" s="153">
        <v>9</v>
      </c>
      <c r="Q33" s="154"/>
    </row>
    <row r="34" spans="1:17" ht="30" customHeight="1" x14ac:dyDescent="0.25">
      <c r="A34" s="37">
        <v>4</v>
      </c>
      <c r="B34" s="64" t="s">
        <v>124</v>
      </c>
      <c r="C34" s="62" t="s">
        <v>41</v>
      </c>
      <c r="D34" s="63">
        <v>20199876</v>
      </c>
      <c r="E34" s="41">
        <f t="shared" si="1"/>
        <v>70</v>
      </c>
      <c r="F34" s="84">
        <v>6000000</v>
      </c>
      <c r="G34" s="83"/>
      <c r="H34" s="153">
        <v>10</v>
      </c>
      <c r="I34" s="154"/>
      <c r="J34" s="153">
        <v>31</v>
      </c>
      <c r="K34" s="154"/>
      <c r="L34" s="153">
        <v>15</v>
      </c>
      <c r="M34" s="154"/>
      <c r="N34" s="153">
        <v>7</v>
      </c>
      <c r="O34" s="154"/>
      <c r="P34" s="153">
        <v>7</v>
      </c>
      <c r="Q34" s="154"/>
    </row>
    <row r="35" spans="1:17" ht="30" customHeight="1" x14ac:dyDescent="0.25">
      <c r="A35" s="37">
        <v>5</v>
      </c>
      <c r="B35" s="64" t="s">
        <v>125</v>
      </c>
      <c r="C35" s="62" t="s">
        <v>126</v>
      </c>
      <c r="D35" s="63">
        <v>5200000</v>
      </c>
      <c r="E35" s="41"/>
      <c r="F35" s="88">
        <v>0</v>
      </c>
      <c r="G35" s="83"/>
      <c r="H35" s="153">
        <v>8</v>
      </c>
      <c r="I35" s="154"/>
      <c r="J35" s="153">
        <v>21</v>
      </c>
      <c r="K35" s="154"/>
      <c r="L35" s="153">
        <v>6</v>
      </c>
      <c r="M35" s="154"/>
      <c r="N35" s="153">
        <v>8</v>
      </c>
      <c r="O35" s="154"/>
      <c r="P35" s="153">
        <v>7</v>
      </c>
      <c r="Q35" s="154"/>
    </row>
    <row r="36" spans="1:17" ht="30" customHeight="1" x14ac:dyDescent="0.25">
      <c r="A36" s="37">
        <v>6</v>
      </c>
      <c r="B36" s="64" t="s">
        <v>127</v>
      </c>
      <c r="C36" s="62" t="s">
        <v>128</v>
      </c>
      <c r="D36" s="63">
        <v>8938000</v>
      </c>
      <c r="E36" s="41"/>
      <c r="F36" s="84"/>
      <c r="G36" s="83"/>
      <c r="H36" s="153"/>
      <c r="I36" s="154"/>
      <c r="J36" s="153"/>
      <c r="K36" s="154"/>
      <c r="L36" s="153"/>
      <c r="M36" s="154"/>
      <c r="N36" s="153"/>
      <c r="O36" s="154"/>
      <c r="P36" s="153"/>
      <c r="Q36" s="154"/>
    </row>
    <row r="37" spans="1:17" ht="57.6" customHeight="1" x14ac:dyDescent="0.25">
      <c r="A37" s="37">
        <v>7</v>
      </c>
      <c r="B37" s="64" t="s">
        <v>129</v>
      </c>
      <c r="C37" s="62" t="s">
        <v>72</v>
      </c>
      <c r="D37" s="63">
        <v>25000000</v>
      </c>
      <c r="E37" s="41"/>
      <c r="F37" s="88"/>
      <c r="G37" s="83" t="s">
        <v>229</v>
      </c>
      <c r="H37" s="153">
        <v>8</v>
      </c>
      <c r="I37" s="154"/>
      <c r="J37" s="153">
        <v>33</v>
      </c>
      <c r="K37" s="154"/>
      <c r="L37" s="153">
        <v>8</v>
      </c>
      <c r="M37" s="154"/>
      <c r="N37" s="153">
        <v>10</v>
      </c>
      <c r="O37" s="154"/>
      <c r="P37" s="153">
        <v>7</v>
      </c>
      <c r="Q37" s="154"/>
    </row>
    <row r="38" spans="1:17" ht="30" customHeight="1" x14ac:dyDescent="0.25">
      <c r="A38" s="37">
        <v>8</v>
      </c>
      <c r="B38" s="64" t="s">
        <v>130</v>
      </c>
      <c r="C38" s="62" t="s">
        <v>131</v>
      </c>
      <c r="D38" s="63">
        <v>16000000</v>
      </c>
      <c r="E38" s="41">
        <f t="shared" si="1"/>
        <v>71</v>
      </c>
      <c r="F38" s="82">
        <v>3000000</v>
      </c>
      <c r="G38" s="83"/>
      <c r="H38" s="153">
        <v>8</v>
      </c>
      <c r="I38" s="154"/>
      <c r="J38" s="153">
        <v>34</v>
      </c>
      <c r="K38" s="154"/>
      <c r="L38" s="153">
        <v>10</v>
      </c>
      <c r="M38" s="154"/>
      <c r="N38" s="153">
        <v>10</v>
      </c>
      <c r="O38" s="154"/>
      <c r="P38" s="153">
        <v>9</v>
      </c>
      <c r="Q38" s="154"/>
    </row>
    <row r="39" spans="1:17" ht="30" customHeight="1" x14ac:dyDescent="0.25">
      <c r="A39" s="37">
        <v>9</v>
      </c>
      <c r="B39" s="64" t="s">
        <v>132</v>
      </c>
      <c r="C39" s="62" t="s">
        <v>133</v>
      </c>
      <c r="D39" s="63">
        <v>10096965</v>
      </c>
      <c r="E39" s="41">
        <f>SUM(H39:Q39)</f>
        <v>65</v>
      </c>
      <c r="F39" s="82">
        <v>3000000</v>
      </c>
      <c r="G39" s="83"/>
      <c r="H39" s="153">
        <v>7</v>
      </c>
      <c r="I39" s="154"/>
      <c r="J39" s="153">
        <v>30</v>
      </c>
      <c r="K39" s="154"/>
      <c r="L39" s="153">
        <v>10</v>
      </c>
      <c r="M39" s="154"/>
      <c r="N39" s="153">
        <v>9</v>
      </c>
      <c r="O39" s="154"/>
      <c r="P39" s="153">
        <v>9</v>
      </c>
      <c r="Q39" s="154"/>
    </row>
    <row r="40" spans="1:17" ht="30" customHeight="1" x14ac:dyDescent="0.25">
      <c r="A40" s="37">
        <v>10</v>
      </c>
      <c r="B40" s="64" t="s">
        <v>134</v>
      </c>
      <c r="C40" s="62" t="s">
        <v>135</v>
      </c>
      <c r="D40" s="63">
        <v>5000000</v>
      </c>
      <c r="E40" s="41">
        <f>SUM(H40:Q40)</f>
        <v>0</v>
      </c>
      <c r="F40" s="2"/>
      <c r="G40" s="2"/>
      <c r="H40" s="142"/>
      <c r="I40" s="142"/>
      <c r="J40" s="142"/>
      <c r="K40" s="142"/>
      <c r="L40" s="142"/>
      <c r="M40" s="142"/>
      <c r="N40" s="142"/>
      <c r="O40" s="142"/>
      <c r="P40" s="142"/>
      <c r="Q40" s="142"/>
    </row>
    <row r="41" spans="1:17" ht="30" customHeight="1" x14ac:dyDescent="0.25">
      <c r="A41" s="42"/>
      <c r="B41" s="152" t="s">
        <v>8</v>
      </c>
      <c r="C41" s="152"/>
      <c r="D41" s="75">
        <f>SUM(D31:D40)</f>
        <v>178221681</v>
      </c>
      <c r="E41" s="41"/>
      <c r="F41" s="16">
        <f>SUM(F31:F40)</f>
        <v>41000000</v>
      </c>
      <c r="G41" s="16"/>
      <c r="H41" s="143"/>
      <c r="I41" s="143"/>
      <c r="J41" s="143"/>
      <c r="K41" s="143"/>
      <c r="L41" s="143"/>
      <c r="M41" s="143"/>
      <c r="N41" s="143"/>
      <c r="O41" s="143"/>
      <c r="P41" s="143"/>
      <c r="Q41" s="143"/>
    </row>
    <row r="42" spans="1:17" ht="30" customHeight="1" x14ac:dyDescent="0.25">
      <c r="A42" s="47"/>
      <c r="B42" s="150" t="s">
        <v>22</v>
      </c>
      <c r="C42" s="150"/>
      <c r="D42" s="150"/>
      <c r="E42" s="150"/>
      <c r="F42" s="150"/>
      <c r="G42" s="150"/>
      <c r="H42" s="151"/>
      <c r="I42" s="151"/>
      <c r="J42" s="151"/>
      <c r="K42" s="151"/>
      <c r="L42" s="151"/>
      <c r="M42" s="151"/>
      <c r="N42" s="151"/>
      <c r="O42" s="151"/>
      <c r="P42" s="151"/>
      <c r="Q42" s="151"/>
    </row>
    <row r="43" spans="1:17" ht="30" customHeight="1" x14ac:dyDescent="0.25">
      <c r="A43" s="37">
        <v>1</v>
      </c>
      <c r="B43" s="64" t="s">
        <v>136</v>
      </c>
      <c r="C43" s="62" t="s">
        <v>45</v>
      </c>
      <c r="D43" s="63">
        <v>35000000</v>
      </c>
      <c r="E43" s="41">
        <f t="shared" si="1"/>
        <v>96</v>
      </c>
      <c r="F43" s="82">
        <v>21000000</v>
      </c>
      <c r="G43" s="83"/>
      <c r="H43" s="153">
        <v>10</v>
      </c>
      <c r="I43" s="154"/>
      <c r="J43" s="153">
        <v>48</v>
      </c>
      <c r="K43" s="154"/>
      <c r="L43" s="153">
        <v>14</v>
      </c>
      <c r="M43" s="154"/>
      <c r="N43" s="153">
        <v>11</v>
      </c>
      <c r="O43" s="154"/>
      <c r="P43" s="153">
        <v>13</v>
      </c>
      <c r="Q43" s="154"/>
    </row>
    <row r="44" spans="1:17" ht="31.5" x14ac:dyDescent="0.25">
      <c r="A44" s="37">
        <v>2</v>
      </c>
      <c r="B44" s="64" t="s">
        <v>137</v>
      </c>
      <c r="C44" s="62" t="s">
        <v>138</v>
      </c>
      <c r="D44" s="63">
        <v>33382750</v>
      </c>
      <c r="E44" s="41"/>
      <c r="F44" s="82">
        <v>22000000</v>
      </c>
      <c r="G44" s="83"/>
      <c r="H44" s="153">
        <v>10</v>
      </c>
      <c r="I44" s="154"/>
      <c r="J44" s="153">
        <v>48</v>
      </c>
      <c r="K44" s="154"/>
      <c r="L44" s="153">
        <v>15</v>
      </c>
      <c r="M44" s="154"/>
      <c r="N44" s="153">
        <v>12</v>
      </c>
      <c r="O44" s="154"/>
      <c r="P44" s="153">
        <v>12</v>
      </c>
      <c r="Q44" s="154"/>
    </row>
    <row r="45" spans="1:17" ht="31.5" x14ac:dyDescent="0.25">
      <c r="A45" s="37">
        <v>3</v>
      </c>
      <c r="B45" s="64" t="s">
        <v>139</v>
      </c>
      <c r="C45" s="62" t="s">
        <v>46</v>
      </c>
      <c r="D45" s="63">
        <v>9000000</v>
      </c>
      <c r="E45" s="41">
        <f>SUM(H45:Q45)</f>
        <v>76</v>
      </c>
      <c r="F45" s="82">
        <v>3500000</v>
      </c>
      <c r="G45" s="83"/>
      <c r="H45" s="153">
        <v>7</v>
      </c>
      <c r="I45" s="154"/>
      <c r="J45" s="153">
        <v>35</v>
      </c>
      <c r="K45" s="154"/>
      <c r="L45" s="153">
        <v>12</v>
      </c>
      <c r="M45" s="154"/>
      <c r="N45" s="153">
        <v>10</v>
      </c>
      <c r="O45" s="154"/>
      <c r="P45" s="153">
        <v>12</v>
      </c>
      <c r="Q45" s="154"/>
    </row>
    <row r="46" spans="1:17" x14ac:dyDescent="0.25">
      <c r="A46" s="42"/>
      <c r="B46" s="152" t="s">
        <v>8</v>
      </c>
      <c r="C46" s="152"/>
      <c r="D46" s="75">
        <f>SUM(D43:D45)</f>
        <v>77382750</v>
      </c>
      <c r="E46" s="41"/>
      <c r="F46" s="16">
        <f>SUM(F43:F45)</f>
        <v>46500000</v>
      </c>
      <c r="G46" s="16"/>
      <c r="H46" s="143"/>
      <c r="I46" s="143"/>
      <c r="J46" s="143"/>
      <c r="K46" s="143"/>
      <c r="L46" s="143"/>
      <c r="M46" s="143"/>
      <c r="N46" s="143"/>
      <c r="O46" s="143"/>
      <c r="P46" s="143"/>
      <c r="Q46" s="143"/>
    </row>
    <row r="47" spans="1:17" ht="26.25" x14ac:dyDescent="0.25">
      <c r="A47" s="37"/>
      <c r="B47" s="72"/>
      <c r="C47" s="24"/>
      <c r="D47" s="76">
        <f>(D46+D41+D29)</f>
        <v>648603293</v>
      </c>
      <c r="E47" s="45" t="s">
        <v>9</v>
      </c>
      <c r="F47" s="46">
        <f>(F46+F41+F29)</f>
        <v>205000000</v>
      </c>
      <c r="G47" s="2"/>
      <c r="H47" s="2"/>
      <c r="I47" s="2"/>
      <c r="J47" s="2"/>
      <c r="K47" s="2"/>
      <c r="L47" s="2"/>
      <c r="M47" s="2"/>
      <c r="N47" s="2"/>
      <c r="O47" s="2"/>
      <c r="P47" s="2"/>
      <c r="Q47" s="2"/>
    </row>
  </sheetData>
  <mergeCells count="219">
    <mergeCell ref="B41:C41"/>
    <mergeCell ref="B42:G42"/>
    <mergeCell ref="H42:I42"/>
    <mergeCell ref="J42:K42"/>
    <mergeCell ref="L42:M42"/>
    <mergeCell ref="N42:O42"/>
    <mergeCell ref="P42:Q42"/>
    <mergeCell ref="H40:I40"/>
    <mergeCell ref="J40:K40"/>
    <mergeCell ref="L40:M40"/>
    <mergeCell ref="N40:O40"/>
    <mergeCell ref="P40:Q40"/>
    <mergeCell ref="H41:I41"/>
    <mergeCell ref="J41:K41"/>
    <mergeCell ref="L41:M41"/>
    <mergeCell ref="N41:O41"/>
    <mergeCell ref="P41:Q41"/>
    <mergeCell ref="P38:Q38"/>
    <mergeCell ref="H39:I39"/>
    <mergeCell ref="J39:K39"/>
    <mergeCell ref="L39:M39"/>
    <mergeCell ref="N39:O39"/>
    <mergeCell ref="P39:Q39"/>
    <mergeCell ref="H37:I37"/>
    <mergeCell ref="J37:K37"/>
    <mergeCell ref="L37:M37"/>
    <mergeCell ref="N37:O37"/>
    <mergeCell ref="P37:Q37"/>
    <mergeCell ref="H38:I38"/>
    <mergeCell ref="J38:K38"/>
    <mergeCell ref="L38:M38"/>
    <mergeCell ref="N38:O38"/>
    <mergeCell ref="H35:I35"/>
    <mergeCell ref="J35:K35"/>
    <mergeCell ref="L35:M35"/>
    <mergeCell ref="N35:O35"/>
    <mergeCell ref="P35:Q35"/>
    <mergeCell ref="H36:I36"/>
    <mergeCell ref="J36:K36"/>
    <mergeCell ref="L36:M36"/>
    <mergeCell ref="N36:O36"/>
    <mergeCell ref="P36:Q36"/>
    <mergeCell ref="H33:I33"/>
    <mergeCell ref="J33:K33"/>
    <mergeCell ref="L33:M33"/>
    <mergeCell ref="N33:O33"/>
    <mergeCell ref="P33:Q33"/>
    <mergeCell ref="H34:I34"/>
    <mergeCell ref="J34:K34"/>
    <mergeCell ref="L34:M34"/>
    <mergeCell ref="N34:O34"/>
    <mergeCell ref="P34:Q34"/>
    <mergeCell ref="H31:I31"/>
    <mergeCell ref="J31:K31"/>
    <mergeCell ref="L31:M31"/>
    <mergeCell ref="N31:O31"/>
    <mergeCell ref="P31:Q31"/>
    <mergeCell ref="H32:I32"/>
    <mergeCell ref="J32:K32"/>
    <mergeCell ref="L32:M32"/>
    <mergeCell ref="N32:O32"/>
    <mergeCell ref="P32:Q32"/>
    <mergeCell ref="P29:Q29"/>
    <mergeCell ref="B30:G30"/>
    <mergeCell ref="H30:I30"/>
    <mergeCell ref="J30:K30"/>
    <mergeCell ref="L30:M30"/>
    <mergeCell ref="N30:O30"/>
    <mergeCell ref="P30:Q30"/>
    <mergeCell ref="H28:I28"/>
    <mergeCell ref="J28:K28"/>
    <mergeCell ref="L28:M28"/>
    <mergeCell ref="N28:O28"/>
    <mergeCell ref="P28:Q28"/>
    <mergeCell ref="B29:C29"/>
    <mergeCell ref="H29:I29"/>
    <mergeCell ref="J29:K29"/>
    <mergeCell ref="L29:M29"/>
    <mergeCell ref="N29:O29"/>
    <mergeCell ref="H26:I26"/>
    <mergeCell ref="J26:K26"/>
    <mergeCell ref="L26:M26"/>
    <mergeCell ref="N26:O26"/>
    <mergeCell ref="P26:Q26"/>
    <mergeCell ref="H27:I27"/>
    <mergeCell ref="J27:K27"/>
    <mergeCell ref="L27:M27"/>
    <mergeCell ref="N27:O27"/>
    <mergeCell ref="P27:Q27"/>
    <mergeCell ref="H24:I24"/>
    <mergeCell ref="J24:K24"/>
    <mergeCell ref="L24:M24"/>
    <mergeCell ref="N24:O24"/>
    <mergeCell ref="P24:Q24"/>
    <mergeCell ref="H25:I25"/>
    <mergeCell ref="J25:K25"/>
    <mergeCell ref="L25:M25"/>
    <mergeCell ref="N25:O25"/>
    <mergeCell ref="P25:Q25"/>
    <mergeCell ref="H22:I22"/>
    <mergeCell ref="J22:K22"/>
    <mergeCell ref="L22:M22"/>
    <mergeCell ref="N22:O22"/>
    <mergeCell ref="P22:Q22"/>
    <mergeCell ref="H23:I23"/>
    <mergeCell ref="J23:K23"/>
    <mergeCell ref="L23:M23"/>
    <mergeCell ref="N23:O23"/>
    <mergeCell ref="P23:Q23"/>
    <mergeCell ref="H20:I20"/>
    <mergeCell ref="J20:K20"/>
    <mergeCell ref="L20:M20"/>
    <mergeCell ref="N20:O20"/>
    <mergeCell ref="P20:Q20"/>
    <mergeCell ref="H21:I21"/>
    <mergeCell ref="J21:K21"/>
    <mergeCell ref="L21:M21"/>
    <mergeCell ref="N21:O21"/>
    <mergeCell ref="P21:Q21"/>
    <mergeCell ref="H18:I18"/>
    <mergeCell ref="J18:K18"/>
    <mergeCell ref="L18:M18"/>
    <mergeCell ref="N18:O18"/>
    <mergeCell ref="P18:Q18"/>
    <mergeCell ref="H19:I19"/>
    <mergeCell ref="J19:K19"/>
    <mergeCell ref="L19:M19"/>
    <mergeCell ref="N19:O19"/>
    <mergeCell ref="P19:Q19"/>
    <mergeCell ref="H16:I16"/>
    <mergeCell ref="J16:K16"/>
    <mergeCell ref="L16:M16"/>
    <mergeCell ref="N16:O16"/>
    <mergeCell ref="P16:Q16"/>
    <mergeCell ref="H17:I17"/>
    <mergeCell ref="J17:K17"/>
    <mergeCell ref="L17:M17"/>
    <mergeCell ref="N17:O17"/>
    <mergeCell ref="P17:Q17"/>
    <mergeCell ref="H14:I14"/>
    <mergeCell ref="J14:K14"/>
    <mergeCell ref="L14:M14"/>
    <mergeCell ref="N14:O14"/>
    <mergeCell ref="P14:Q14"/>
    <mergeCell ref="H15:I15"/>
    <mergeCell ref="J15:K15"/>
    <mergeCell ref="L15:M15"/>
    <mergeCell ref="N15:O15"/>
    <mergeCell ref="P15:Q15"/>
    <mergeCell ref="H12:I12"/>
    <mergeCell ref="J12:K12"/>
    <mergeCell ref="L12:M12"/>
    <mergeCell ref="N12:O12"/>
    <mergeCell ref="P12:Q12"/>
    <mergeCell ref="H13:I13"/>
    <mergeCell ref="J13:K13"/>
    <mergeCell ref="L13:M13"/>
    <mergeCell ref="N13:O13"/>
    <mergeCell ref="P13:Q13"/>
    <mergeCell ref="H10:I10"/>
    <mergeCell ref="J10:K10"/>
    <mergeCell ref="L10:M10"/>
    <mergeCell ref="N10:O10"/>
    <mergeCell ref="P10:Q10"/>
    <mergeCell ref="H11:I11"/>
    <mergeCell ref="J11:K11"/>
    <mergeCell ref="L11:M11"/>
    <mergeCell ref="N11:O11"/>
    <mergeCell ref="P11:Q11"/>
    <mergeCell ref="H8:I8"/>
    <mergeCell ref="J8:K8"/>
    <mergeCell ref="L8:M8"/>
    <mergeCell ref="N8:O8"/>
    <mergeCell ref="P8:Q8"/>
    <mergeCell ref="H9:I9"/>
    <mergeCell ref="J9:K9"/>
    <mergeCell ref="L9:M9"/>
    <mergeCell ref="N9:O9"/>
    <mergeCell ref="P9:Q9"/>
    <mergeCell ref="H6:I6"/>
    <mergeCell ref="J6:K6"/>
    <mergeCell ref="L6:M6"/>
    <mergeCell ref="N6:O6"/>
    <mergeCell ref="P6:Q6"/>
    <mergeCell ref="H7:I7"/>
    <mergeCell ref="J7:K7"/>
    <mergeCell ref="L7:M7"/>
    <mergeCell ref="N7:O7"/>
    <mergeCell ref="P7:Q7"/>
    <mergeCell ref="B1:D1"/>
    <mergeCell ref="H1:I5"/>
    <mergeCell ref="J1:K5"/>
    <mergeCell ref="L1:M5"/>
    <mergeCell ref="N1:O5"/>
    <mergeCell ref="P1:Q5"/>
    <mergeCell ref="A2:B2"/>
    <mergeCell ref="B3:C3"/>
    <mergeCell ref="B5:G5"/>
    <mergeCell ref="H43:I43"/>
    <mergeCell ref="J43:K43"/>
    <mergeCell ref="L43:M43"/>
    <mergeCell ref="N43:O43"/>
    <mergeCell ref="P43:Q43"/>
    <mergeCell ref="H44:I44"/>
    <mergeCell ref="J44:K44"/>
    <mergeCell ref="L44:M44"/>
    <mergeCell ref="N44:O44"/>
    <mergeCell ref="P44:Q44"/>
    <mergeCell ref="H45:I45"/>
    <mergeCell ref="J45:K45"/>
    <mergeCell ref="L45:M45"/>
    <mergeCell ref="N45:O45"/>
    <mergeCell ref="P45:Q45"/>
    <mergeCell ref="B46:C46"/>
    <mergeCell ref="H46:I46"/>
    <mergeCell ref="J46:K46"/>
    <mergeCell ref="L46:M46"/>
    <mergeCell ref="N46:O46"/>
    <mergeCell ref="P46:Q46"/>
  </mergeCells>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workbookViewId="0">
      <selection activeCell="F47" sqref="F47"/>
    </sheetView>
  </sheetViews>
  <sheetFormatPr defaultRowHeight="15" x14ac:dyDescent="0.25"/>
  <cols>
    <col min="2" max="2" width="26.42578125" customWidth="1"/>
    <col min="3" max="3" width="22.5703125" style="19" customWidth="1"/>
    <col min="4" max="4" width="19.28515625" bestFit="1" customWidth="1"/>
    <col min="6" max="6" width="29.85546875" bestFit="1" customWidth="1"/>
    <col min="7" max="7" width="19.42578125" customWidth="1"/>
  </cols>
  <sheetData>
    <row r="1" spans="1:17" ht="30" customHeight="1" x14ac:dyDescent="0.25">
      <c r="A1" s="65"/>
      <c r="B1" s="144" t="s">
        <v>10</v>
      </c>
      <c r="C1" s="144"/>
      <c r="D1" s="144"/>
      <c r="E1" s="2"/>
      <c r="F1" s="2"/>
      <c r="G1" s="2"/>
      <c r="H1" s="145" t="s">
        <v>11</v>
      </c>
      <c r="I1" s="146"/>
      <c r="J1" s="146" t="s">
        <v>12</v>
      </c>
      <c r="K1" s="146"/>
      <c r="L1" s="145" t="s">
        <v>13</v>
      </c>
      <c r="M1" s="145"/>
      <c r="N1" s="145" t="s">
        <v>205</v>
      </c>
      <c r="O1" s="146"/>
      <c r="P1" s="145" t="s">
        <v>202</v>
      </c>
      <c r="Q1" s="146"/>
    </row>
    <row r="2" spans="1:17" ht="30" customHeight="1" x14ac:dyDescent="0.25">
      <c r="A2" s="147" t="s">
        <v>1</v>
      </c>
      <c r="B2" s="147"/>
      <c r="C2" s="70"/>
      <c r="D2" s="36"/>
      <c r="E2" s="24"/>
      <c r="F2" s="2"/>
      <c r="G2" s="2"/>
      <c r="H2" s="146"/>
      <c r="I2" s="146"/>
      <c r="J2" s="146"/>
      <c r="K2" s="146"/>
      <c r="L2" s="145"/>
      <c r="M2" s="145"/>
      <c r="N2" s="146"/>
      <c r="O2" s="146"/>
      <c r="P2" s="146"/>
      <c r="Q2" s="146"/>
    </row>
    <row r="3" spans="1:17" ht="30" customHeight="1" x14ac:dyDescent="0.25">
      <c r="A3" s="37"/>
      <c r="B3" s="148" t="s">
        <v>25</v>
      </c>
      <c r="C3" s="148"/>
      <c r="D3" s="36"/>
      <c r="E3" s="24"/>
      <c r="F3" s="2"/>
      <c r="G3" s="2"/>
      <c r="H3" s="146"/>
      <c r="I3" s="146"/>
      <c r="J3" s="146"/>
      <c r="K3" s="146"/>
      <c r="L3" s="145"/>
      <c r="M3" s="145"/>
      <c r="N3" s="146"/>
      <c r="O3" s="146"/>
      <c r="P3" s="146"/>
      <c r="Q3" s="146"/>
    </row>
    <row r="4" spans="1:17" ht="30" customHeight="1" x14ac:dyDescent="0.25">
      <c r="A4" s="38" t="s">
        <v>2</v>
      </c>
      <c r="B4" s="38" t="s">
        <v>3</v>
      </c>
      <c r="C4" s="38" t="s">
        <v>4</v>
      </c>
      <c r="D4" s="39" t="s">
        <v>5</v>
      </c>
      <c r="E4" s="40" t="s">
        <v>6</v>
      </c>
      <c r="F4" s="8" t="s">
        <v>82</v>
      </c>
      <c r="G4" s="8" t="s">
        <v>7</v>
      </c>
      <c r="H4" s="146"/>
      <c r="I4" s="146"/>
      <c r="J4" s="146"/>
      <c r="K4" s="146"/>
      <c r="L4" s="145"/>
      <c r="M4" s="145"/>
      <c r="N4" s="146"/>
      <c r="O4" s="146"/>
      <c r="P4" s="146"/>
      <c r="Q4" s="146"/>
    </row>
    <row r="5" spans="1:17" ht="30" customHeight="1" x14ac:dyDescent="0.25">
      <c r="A5" s="33"/>
      <c r="B5" s="149" t="s">
        <v>21</v>
      </c>
      <c r="C5" s="149"/>
      <c r="D5" s="149"/>
      <c r="E5" s="149"/>
      <c r="F5" s="149"/>
      <c r="G5" s="149"/>
      <c r="H5" s="146"/>
      <c r="I5" s="146"/>
      <c r="J5" s="146"/>
      <c r="K5" s="146"/>
      <c r="L5" s="145"/>
      <c r="M5" s="145"/>
      <c r="N5" s="146"/>
      <c r="O5" s="146"/>
      <c r="P5" s="146"/>
      <c r="Q5" s="146"/>
    </row>
    <row r="6" spans="1:17" ht="30" customHeight="1" x14ac:dyDescent="0.25">
      <c r="A6" s="37">
        <v>1</v>
      </c>
      <c r="B6" s="64" t="s">
        <v>88</v>
      </c>
      <c r="C6" s="62" t="s">
        <v>26</v>
      </c>
      <c r="D6" s="63">
        <v>25000000</v>
      </c>
      <c r="E6" s="41">
        <f>SUM(H6:Q6)</f>
        <v>77</v>
      </c>
      <c r="F6" s="99">
        <v>13500000</v>
      </c>
      <c r="G6" s="2"/>
      <c r="H6" s="142">
        <v>8</v>
      </c>
      <c r="I6" s="142"/>
      <c r="J6" s="142">
        <v>41</v>
      </c>
      <c r="K6" s="142"/>
      <c r="L6" s="142">
        <v>10</v>
      </c>
      <c r="M6" s="142"/>
      <c r="N6" s="142">
        <v>8</v>
      </c>
      <c r="O6" s="142"/>
      <c r="P6" s="142">
        <v>10</v>
      </c>
      <c r="Q6" s="142"/>
    </row>
    <row r="7" spans="1:17" ht="30" customHeight="1" x14ac:dyDescent="0.25">
      <c r="A7" s="37">
        <v>2</v>
      </c>
      <c r="B7" s="64" t="s">
        <v>89</v>
      </c>
      <c r="C7" s="62" t="s">
        <v>36</v>
      </c>
      <c r="D7" s="63">
        <v>17000000</v>
      </c>
      <c r="E7" s="41">
        <f t="shared" ref="E7:E28" si="0">SUM(H7:Q7)</f>
        <v>81</v>
      </c>
      <c r="F7" s="99">
        <v>10000000</v>
      </c>
      <c r="G7" s="2"/>
      <c r="H7" s="142">
        <v>9</v>
      </c>
      <c r="I7" s="142"/>
      <c r="J7" s="142">
        <v>45</v>
      </c>
      <c r="K7" s="142"/>
      <c r="L7" s="142">
        <v>10</v>
      </c>
      <c r="M7" s="142"/>
      <c r="N7" s="142">
        <v>9</v>
      </c>
      <c r="O7" s="142"/>
      <c r="P7" s="142">
        <v>8</v>
      </c>
      <c r="Q7" s="142"/>
    </row>
    <row r="8" spans="1:17" ht="30" customHeight="1" x14ac:dyDescent="0.25">
      <c r="A8" s="37">
        <v>3</v>
      </c>
      <c r="B8" s="64" t="s">
        <v>90</v>
      </c>
      <c r="C8" s="62" t="s">
        <v>30</v>
      </c>
      <c r="D8" s="63">
        <v>18800000</v>
      </c>
      <c r="E8" s="41">
        <f t="shared" si="0"/>
        <v>0</v>
      </c>
      <c r="F8" s="99">
        <v>0</v>
      </c>
      <c r="G8" s="100" t="s">
        <v>233</v>
      </c>
      <c r="H8" s="142">
        <v>0</v>
      </c>
      <c r="I8" s="142"/>
      <c r="J8" s="142">
        <v>0</v>
      </c>
      <c r="K8" s="142"/>
      <c r="L8" s="142">
        <v>0</v>
      </c>
      <c r="M8" s="142"/>
      <c r="N8" s="142">
        <v>0</v>
      </c>
      <c r="O8" s="142"/>
      <c r="P8" s="142">
        <v>0</v>
      </c>
      <c r="Q8" s="142"/>
    </row>
    <row r="9" spans="1:17" ht="30" customHeight="1" x14ac:dyDescent="0.25">
      <c r="A9" s="37">
        <v>4</v>
      </c>
      <c r="B9" s="64" t="s">
        <v>91</v>
      </c>
      <c r="C9" s="62" t="s">
        <v>92</v>
      </c>
      <c r="D9" s="63">
        <v>3460000</v>
      </c>
      <c r="E9" s="41">
        <f t="shared" si="0"/>
        <v>0</v>
      </c>
      <c r="F9" s="99"/>
      <c r="G9" s="2"/>
      <c r="H9" s="142"/>
      <c r="I9" s="142"/>
      <c r="J9" s="142"/>
      <c r="K9" s="142"/>
      <c r="L9" s="142"/>
      <c r="M9" s="142"/>
      <c r="N9" s="142"/>
      <c r="O9" s="142"/>
      <c r="P9" s="142"/>
      <c r="Q9" s="142"/>
    </row>
    <row r="10" spans="1:17" ht="30" customHeight="1" x14ac:dyDescent="0.25">
      <c r="A10" s="37">
        <v>5</v>
      </c>
      <c r="B10" s="64" t="s">
        <v>93</v>
      </c>
      <c r="C10" s="62" t="s">
        <v>29</v>
      </c>
      <c r="D10" s="63">
        <v>35000000</v>
      </c>
      <c r="E10" s="41">
        <f t="shared" si="0"/>
        <v>78</v>
      </c>
      <c r="F10" s="99">
        <v>28000000</v>
      </c>
      <c r="G10" s="2"/>
      <c r="H10" s="142">
        <v>8</v>
      </c>
      <c r="I10" s="142"/>
      <c r="J10" s="142">
        <v>43</v>
      </c>
      <c r="K10" s="142"/>
      <c r="L10" s="142">
        <v>10</v>
      </c>
      <c r="M10" s="142"/>
      <c r="N10" s="142">
        <v>9</v>
      </c>
      <c r="O10" s="142"/>
      <c r="P10" s="142">
        <v>8</v>
      </c>
      <c r="Q10" s="142"/>
    </row>
    <row r="11" spans="1:17" ht="30" customHeight="1" x14ac:dyDescent="0.25">
      <c r="A11" s="37">
        <v>6</v>
      </c>
      <c r="B11" s="64" t="s">
        <v>94</v>
      </c>
      <c r="C11" s="62" t="s">
        <v>28</v>
      </c>
      <c r="D11" s="63">
        <v>3000000</v>
      </c>
      <c r="E11" s="41">
        <f t="shared" si="0"/>
        <v>73</v>
      </c>
      <c r="F11" s="99">
        <v>3000000</v>
      </c>
      <c r="G11" s="101"/>
      <c r="H11" s="142">
        <v>10</v>
      </c>
      <c r="I11" s="142"/>
      <c r="J11" s="142">
        <v>35</v>
      </c>
      <c r="K11" s="142"/>
      <c r="L11" s="142">
        <v>10</v>
      </c>
      <c r="M11" s="142"/>
      <c r="N11" s="142">
        <v>8</v>
      </c>
      <c r="O11" s="142"/>
      <c r="P11" s="142">
        <v>10</v>
      </c>
      <c r="Q11" s="142"/>
    </row>
    <row r="12" spans="1:17" ht="30" customHeight="1" x14ac:dyDescent="0.25">
      <c r="A12" s="37">
        <v>7</v>
      </c>
      <c r="B12" s="64" t="s">
        <v>95</v>
      </c>
      <c r="C12" s="62" t="s">
        <v>27</v>
      </c>
      <c r="D12" s="63">
        <v>26875120</v>
      </c>
      <c r="E12" s="41">
        <f t="shared" si="0"/>
        <v>73</v>
      </c>
      <c r="F12" s="99">
        <v>10000000</v>
      </c>
      <c r="G12" s="2"/>
      <c r="H12" s="142">
        <v>8</v>
      </c>
      <c r="I12" s="142"/>
      <c r="J12" s="142">
        <v>35</v>
      </c>
      <c r="K12" s="142"/>
      <c r="L12" s="142">
        <v>10</v>
      </c>
      <c r="M12" s="142"/>
      <c r="N12" s="142">
        <v>10</v>
      </c>
      <c r="O12" s="142"/>
      <c r="P12" s="142">
        <v>10</v>
      </c>
      <c r="Q12" s="142"/>
    </row>
    <row r="13" spans="1:17" ht="30" customHeight="1" x14ac:dyDescent="0.25">
      <c r="A13" s="37">
        <v>8</v>
      </c>
      <c r="B13" s="64" t="s">
        <v>96</v>
      </c>
      <c r="C13" s="62" t="s">
        <v>97</v>
      </c>
      <c r="D13" s="63">
        <v>10000000</v>
      </c>
      <c r="E13" s="41">
        <f t="shared" si="0"/>
        <v>50</v>
      </c>
      <c r="F13" s="99">
        <v>0</v>
      </c>
      <c r="G13" s="2"/>
      <c r="H13" s="142">
        <v>4</v>
      </c>
      <c r="I13" s="142"/>
      <c r="J13" s="142">
        <v>25</v>
      </c>
      <c r="K13" s="142"/>
      <c r="L13" s="142">
        <v>8</v>
      </c>
      <c r="M13" s="142"/>
      <c r="N13" s="142">
        <v>8</v>
      </c>
      <c r="O13" s="142"/>
      <c r="P13" s="142">
        <v>5</v>
      </c>
      <c r="Q13" s="142"/>
    </row>
    <row r="14" spans="1:17" ht="30" customHeight="1" x14ac:dyDescent="0.25">
      <c r="A14" s="37">
        <v>9</v>
      </c>
      <c r="B14" s="64" t="s">
        <v>98</v>
      </c>
      <c r="C14" s="62" t="s">
        <v>31</v>
      </c>
      <c r="D14" s="63">
        <v>9940000</v>
      </c>
      <c r="E14" s="41">
        <f t="shared" si="0"/>
        <v>84</v>
      </c>
      <c r="F14" s="99">
        <v>7000000</v>
      </c>
      <c r="G14" s="2"/>
      <c r="H14" s="142">
        <v>8</v>
      </c>
      <c r="I14" s="142"/>
      <c r="J14" s="142">
        <v>45</v>
      </c>
      <c r="K14" s="142"/>
      <c r="L14" s="142">
        <v>12</v>
      </c>
      <c r="M14" s="142"/>
      <c r="N14" s="142">
        <v>9</v>
      </c>
      <c r="O14" s="142"/>
      <c r="P14" s="142">
        <v>10</v>
      </c>
      <c r="Q14" s="142"/>
    </row>
    <row r="15" spans="1:17" ht="30" customHeight="1" x14ac:dyDescent="0.25">
      <c r="A15" s="37">
        <v>10</v>
      </c>
      <c r="B15" s="64" t="s">
        <v>99</v>
      </c>
      <c r="C15" s="62" t="s">
        <v>32</v>
      </c>
      <c r="D15" s="63">
        <v>21910000</v>
      </c>
      <c r="E15" s="41">
        <f t="shared" si="0"/>
        <v>73</v>
      </c>
      <c r="F15" s="99">
        <v>9000000</v>
      </c>
      <c r="G15" s="2"/>
      <c r="H15" s="142">
        <v>8</v>
      </c>
      <c r="I15" s="142"/>
      <c r="J15" s="142">
        <v>35</v>
      </c>
      <c r="K15" s="142"/>
      <c r="L15" s="142">
        <v>13</v>
      </c>
      <c r="M15" s="142"/>
      <c r="N15" s="142">
        <v>9</v>
      </c>
      <c r="O15" s="142"/>
      <c r="P15" s="142">
        <v>8</v>
      </c>
      <c r="Q15" s="142"/>
    </row>
    <row r="16" spans="1:17" ht="30" customHeight="1" x14ac:dyDescent="0.25">
      <c r="A16" s="37">
        <v>11</v>
      </c>
      <c r="B16" s="64" t="s">
        <v>100</v>
      </c>
      <c r="C16" s="62" t="s">
        <v>101</v>
      </c>
      <c r="D16" s="63">
        <v>16512000</v>
      </c>
      <c r="E16" s="41">
        <f t="shared" si="0"/>
        <v>0</v>
      </c>
      <c r="F16" s="99">
        <v>0</v>
      </c>
      <c r="G16" s="100" t="s">
        <v>234</v>
      </c>
      <c r="H16" s="142">
        <v>0</v>
      </c>
      <c r="I16" s="142"/>
      <c r="J16" s="142">
        <v>0</v>
      </c>
      <c r="K16" s="142"/>
      <c r="L16" s="142">
        <v>0</v>
      </c>
      <c r="M16" s="142"/>
      <c r="N16" s="142">
        <v>0</v>
      </c>
      <c r="O16" s="142"/>
      <c r="P16" s="142">
        <v>0</v>
      </c>
      <c r="Q16" s="142"/>
    </row>
    <row r="17" spans="1:17" ht="63" x14ac:dyDescent="0.25">
      <c r="A17" s="37">
        <v>12</v>
      </c>
      <c r="B17" s="64" t="s">
        <v>102</v>
      </c>
      <c r="C17" s="62" t="s">
        <v>103</v>
      </c>
      <c r="D17" s="63">
        <v>34927522</v>
      </c>
      <c r="E17" s="41">
        <f t="shared" si="0"/>
        <v>40</v>
      </c>
      <c r="F17" s="99">
        <v>0</v>
      </c>
      <c r="G17" s="100" t="s">
        <v>235</v>
      </c>
      <c r="H17" s="142">
        <v>8</v>
      </c>
      <c r="I17" s="142"/>
      <c r="J17" s="142">
        <v>10</v>
      </c>
      <c r="K17" s="142"/>
      <c r="L17" s="142">
        <v>2</v>
      </c>
      <c r="M17" s="142"/>
      <c r="N17" s="142">
        <v>10</v>
      </c>
      <c r="O17" s="142"/>
      <c r="P17" s="142">
        <v>10</v>
      </c>
      <c r="Q17" s="142"/>
    </row>
    <row r="18" spans="1:17" ht="30" customHeight="1" x14ac:dyDescent="0.25">
      <c r="A18" s="37">
        <v>13</v>
      </c>
      <c r="B18" s="64" t="s">
        <v>104</v>
      </c>
      <c r="C18" s="62" t="s">
        <v>37</v>
      </c>
      <c r="D18" s="63">
        <v>9660220</v>
      </c>
      <c r="E18" s="41">
        <f>SUM(H18:Q18)</f>
        <v>79</v>
      </c>
      <c r="F18" s="102">
        <v>0</v>
      </c>
      <c r="G18" s="100" t="s">
        <v>236</v>
      </c>
      <c r="H18" s="142">
        <v>10</v>
      </c>
      <c r="I18" s="142"/>
      <c r="J18" s="142">
        <v>40</v>
      </c>
      <c r="K18" s="142"/>
      <c r="L18" s="142">
        <v>13</v>
      </c>
      <c r="M18" s="142"/>
      <c r="N18" s="142">
        <v>10</v>
      </c>
      <c r="O18" s="142"/>
      <c r="P18" s="142">
        <v>6</v>
      </c>
      <c r="Q18" s="142"/>
    </row>
    <row r="19" spans="1:17" ht="30" customHeight="1" x14ac:dyDescent="0.25">
      <c r="A19" s="37">
        <v>14</v>
      </c>
      <c r="B19" s="64" t="s">
        <v>105</v>
      </c>
      <c r="C19" s="62" t="s">
        <v>34</v>
      </c>
      <c r="D19" s="63">
        <v>35000000</v>
      </c>
      <c r="E19" s="41">
        <f t="shared" si="0"/>
        <v>71</v>
      </c>
      <c r="F19" s="99">
        <v>23000000</v>
      </c>
      <c r="G19" s="2"/>
      <c r="H19" s="142">
        <v>7</v>
      </c>
      <c r="I19" s="142"/>
      <c r="J19" s="142">
        <v>40</v>
      </c>
      <c r="K19" s="142"/>
      <c r="L19" s="142">
        <v>8</v>
      </c>
      <c r="M19" s="142"/>
      <c r="N19" s="142">
        <v>8</v>
      </c>
      <c r="O19" s="142"/>
      <c r="P19" s="142">
        <v>8</v>
      </c>
      <c r="Q19" s="142"/>
    </row>
    <row r="20" spans="1:17" ht="55.5" customHeight="1" x14ac:dyDescent="0.25">
      <c r="A20" s="37">
        <v>15</v>
      </c>
      <c r="B20" s="64" t="s">
        <v>106</v>
      </c>
      <c r="C20" s="62" t="s">
        <v>40</v>
      </c>
      <c r="D20" s="63">
        <v>15747000</v>
      </c>
      <c r="E20" s="41">
        <f t="shared" si="0"/>
        <v>77</v>
      </c>
      <c r="F20" s="99">
        <v>7000000</v>
      </c>
      <c r="G20" s="2"/>
      <c r="H20" s="142">
        <v>8</v>
      </c>
      <c r="I20" s="142"/>
      <c r="J20" s="142">
        <v>38</v>
      </c>
      <c r="K20" s="142"/>
      <c r="L20" s="142">
        <v>12</v>
      </c>
      <c r="M20" s="142"/>
      <c r="N20" s="142">
        <v>9</v>
      </c>
      <c r="O20" s="142"/>
      <c r="P20" s="142">
        <v>10</v>
      </c>
      <c r="Q20" s="142"/>
    </row>
    <row r="21" spans="1:17" ht="74.099999999999994" customHeight="1" x14ac:dyDescent="0.25">
      <c r="A21" s="37">
        <v>16</v>
      </c>
      <c r="B21" s="64" t="s">
        <v>107</v>
      </c>
      <c r="C21" s="62" t="s">
        <v>108</v>
      </c>
      <c r="D21" s="63">
        <v>5000000</v>
      </c>
      <c r="E21" s="41">
        <f t="shared" si="0"/>
        <v>31</v>
      </c>
      <c r="F21" s="99">
        <v>0</v>
      </c>
      <c r="G21" s="100"/>
      <c r="H21" s="142">
        <v>8</v>
      </c>
      <c r="I21" s="142"/>
      <c r="J21" s="142">
        <v>10</v>
      </c>
      <c r="K21" s="142"/>
      <c r="L21" s="142">
        <v>4</v>
      </c>
      <c r="M21" s="142"/>
      <c r="N21" s="142">
        <v>6</v>
      </c>
      <c r="O21" s="142"/>
      <c r="P21" s="142">
        <v>3</v>
      </c>
      <c r="Q21" s="142"/>
    </row>
    <row r="22" spans="1:17" ht="48.6" customHeight="1" x14ac:dyDescent="0.25">
      <c r="A22" s="37">
        <v>17</v>
      </c>
      <c r="B22" s="64" t="s">
        <v>109</v>
      </c>
      <c r="C22" s="62" t="s">
        <v>110</v>
      </c>
      <c r="D22" s="63">
        <v>5600000</v>
      </c>
      <c r="E22" s="41">
        <f t="shared" si="0"/>
        <v>0</v>
      </c>
      <c r="F22" s="99">
        <v>0</v>
      </c>
      <c r="G22" s="100" t="s">
        <v>237</v>
      </c>
      <c r="H22" s="142">
        <v>0</v>
      </c>
      <c r="I22" s="142"/>
      <c r="J22" s="142">
        <v>0</v>
      </c>
      <c r="K22" s="142"/>
      <c r="L22" s="142">
        <v>0</v>
      </c>
      <c r="M22" s="142"/>
      <c r="N22" s="142">
        <v>0</v>
      </c>
      <c r="O22" s="142"/>
      <c r="P22" s="142">
        <v>0</v>
      </c>
      <c r="Q22" s="142"/>
    </row>
    <row r="23" spans="1:17" ht="30" customHeight="1" x14ac:dyDescent="0.25">
      <c r="A23" s="37">
        <v>18</v>
      </c>
      <c r="B23" s="64" t="s">
        <v>111</v>
      </c>
      <c r="C23" s="62" t="s">
        <v>35</v>
      </c>
      <c r="D23" s="63">
        <v>16000000</v>
      </c>
      <c r="E23" s="41">
        <f t="shared" si="0"/>
        <v>66</v>
      </c>
      <c r="F23" s="99">
        <v>7000000</v>
      </c>
      <c r="G23" s="2"/>
      <c r="H23" s="142">
        <v>8</v>
      </c>
      <c r="I23" s="142"/>
      <c r="J23" s="142">
        <v>30</v>
      </c>
      <c r="K23" s="142"/>
      <c r="L23" s="142">
        <v>15</v>
      </c>
      <c r="M23" s="142"/>
      <c r="N23" s="142">
        <v>6</v>
      </c>
      <c r="O23" s="142"/>
      <c r="P23" s="142">
        <v>7</v>
      </c>
      <c r="Q23" s="142"/>
    </row>
    <row r="24" spans="1:17" ht="30" customHeight="1" x14ac:dyDescent="0.25">
      <c r="A24" s="37">
        <v>19</v>
      </c>
      <c r="B24" s="64" t="s">
        <v>112</v>
      </c>
      <c r="C24" s="62" t="s">
        <v>39</v>
      </c>
      <c r="D24" s="63">
        <v>5455000</v>
      </c>
      <c r="E24" s="41">
        <f t="shared" si="0"/>
        <v>41</v>
      </c>
      <c r="F24" s="99">
        <v>0</v>
      </c>
      <c r="G24" s="2"/>
      <c r="H24" s="142">
        <v>5</v>
      </c>
      <c r="I24" s="142"/>
      <c r="J24" s="142">
        <v>20</v>
      </c>
      <c r="K24" s="142"/>
      <c r="L24" s="142">
        <v>3</v>
      </c>
      <c r="M24" s="142"/>
      <c r="N24" s="142">
        <v>8</v>
      </c>
      <c r="O24" s="142"/>
      <c r="P24" s="142">
        <v>5</v>
      </c>
      <c r="Q24" s="142"/>
    </row>
    <row r="25" spans="1:17" ht="30" customHeight="1" x14ac:dyDescent="0.25">
      <c r="A25" s="37">
        <v>20</v>
      </c>
      <c r="B25" s="64" t="s">
        <v>113</v>
      </c>
      <c r="C25" s="62" t="s">
        <v>114</v>
      </c>
      <c r="D25" s="63">
        <v>28000000</v>
      </c>
      <c r="E25" s="41">
        <f t="shared" si="0"/>
        <v>0</v>
      </c>
      <c r="F25" s="99">
        <v>0</v>
      </c>
      <c r="G25" s="100" t="s">
        <v>238</v>
      </c>
      <c r="H25" s="142">
        <v>0</v>
      </c>
      <c r="I25" s="142"/>
      <c r="J25" s="142">
        <v>0</v>
      </c>
      <c r="K25" s="142"/>
      <c r="L25" s="142">
        <v>0</v>
      </c>
      <c r="M25" s="142"/>
      <c r="N25" s="142">
        <v>0</v>
      </c>
      <c r="O25" s="142"/>
      <c r="P25" s="142">
        <v>0</v>
      </c>
      <c r="Q25" s="142"/>
    </row>
    <row r="26" spans="1:17" ht="46.5" customHeight="1" x14ac:dyDescent="0.25">
      <c r="A26" s="37">
        <v>21</v>
      </c>
      <c r="B26" s="64" t="s">
        <v>115</v>
      </c>
      <c r="C26" s="62" t="s">
        <v>116</v>
      </c>
      <c r="D26" s="63">
        <v>12112000</v>
      </c>
      <c r="E26" s="41">
        <f t="shared" si="0"/>
        <v>0</v>
      </c>
      <c r="F26" s="99"/>
      <c r="G26" s="2"/>
      <c r="H26" s="142"/>
      <c r="I26" s="142"/>
      <c r="J26" s="142"/>
      <c r="K26" s="142"/>
      <c r="L26" s="142"/>
      <c r="M26" s="142"/>
      <c r="N26" s="142"/>
      <c r="O26" s="142"/>
      <c r="P26" s="142"/>
      <c r="Q26" s="142"/>
    </row>
    <row r="27" spans="1:17" ht="30" customHeight="1" x14ac:dyDescent="0.25">
      <c r="A27" s="37">
        <v>22</v>
      </c>
      <c r="B27" s="64" t="s">
        <v>117</v>
      </c>
      <c r="C27" s="62" t="s">
        <v>118</v>
      </c>
      <c r="D27" s="63">
        <v>35000000</v>
      </c>
      <c r="E27" s="41">
        <f t="shared" si="0"/>
        <v>0</v>
      </c>
      <c r="F27" s="99">
        <v>0</v>
      </c>
      <c r="G27" s="100" t="s">
        <v>239</v>
      </c>
      <c r="H27" s="142">
        <v>0</v>
      </c>
      <c r="I27" s="142"/>
      <c r="J27" s="142">
        <v>0</v>
      </c>
      <c r="K27" s="142"/>
      <c r="L27" s="142">
        <v>0</v>
      </c>
      <c r="M27" s="142"/>
      <c r="N27" s="142">
        <v>0</v>
      </c>
      <c r="O27" s="142"/>
      <c r="P27" s="142">
        <v>0</v>
      </c>
      <c r="Q27" s="142"/>
    </row>
    <row r="28" spans="1:17" ht="30" customHeight="1" x14ac:dyDescent="0.25">
      <c r="A28" s="37">
        <v>23</v>
      </c>
      <c r="B28" s="64" t="s">
        <v>119</v>
      </c>
      <c r="C28" s="62" t="s">
        <v>120</v>
      </c>
      <c r="D28" s="63">
        <v>3000000</v>
      </c>
      <c r="E28" s="41">
        <f t="shared" si="0"/>
        <v>0</v>
      </c>
      <c r="F28" s="99">
        <v>0</v>
      </c>
      <c r="G28" s="100" t="s">
        <v>237</v>
      </c>
      <c r="H28" s="142">
        <v>0</v>
      </c>
      <c r="I28" s="142"/>
      <c r="J28" s="142">
        <v>0</v>
      </c>
      <c r="K28" s="142"/>
      <c r="L28" s="142">
        <v>0</v>
      </c>
      <c r="M28" s="142"/>
      <c r="N28" s="142">
        <v>0</v>
      </c>
      <c r="O28" s="142"/>
      <c r="P28" s="142">
        <v>0</v>
      </c>
      <c r="Q28" s="142"/>
    </row>
    <row r="29" spans="1:17" ht="30" customHeight="1" x14ac:dyDescent="0.25">
      <c r="A29" s="42"/>
      <c r="B29" s="152" t="s">
        <v>8</v>
      </c>
      <c r="C29" s="152"/>
      <c r="D29" s="75">
        <f>SUM(D6:D28)</f>
        <v>392998862</v>
      </c>
      <c r="E29" s="41"/>
      <c r="F29" s="16">
        <f>SUM(F6:F28)</f>
        <v>117500000</v>
      </c>
      <c r="G29" s="16"/>
      <c r="H29" s="143"/>
      <c r="I29" s="143"/>
      <c r="J29" s="143"/>
      <c r="K29" s="143"/>
      <c r="L29" s="143"/>
      <c r="M29" s="143"/>
      <c r="N29" s="143"/>
      <c r="O29" s="143"/>
      <c r="P29" s="143"/>
      <c r="Q29" s="143"/>
    </row>
    <row r="30" spans="1:17" ht="30" customHeight="1" x14ac:dyDescent="0.25">
      <c r="A30" s="47"/>
      <c r="B30" s="150" t="s">
        <v>23</v>
      </c>
      <c r="C30" s="150"/>
      <c r="D30" s="150"/>
      <c r="E30" s="150"/>
      <c r="F30" s="150"/>
      <c r="G30" s="150"/>
      <c r="H30" s="151"/>
      <c r="I30" s="151"/>
      <c r="J30" s="151"/>
      <c r="K30" s="151"/>
      <c r="L30" s="151"/>
      <c r="M30" s="151"/>
      <c r="N30" s="151"/>
      <c r="O30" s="151"/>
      <c r="P30" s="151"/>
      <c r="Q30" s="151"/>
    </row>
    <row r="31" spans="1:17" ht="30" customHeight="1" x14ac:dyDescent="0.25">
      <c r="A31" s="37">
        <v>1</v>
      </c>
      <c r="B31" s="64" t="s">
        <v>121</v>
      </c>
      <c r="C31" s="62" t="s">
        <v>42</v>
      </c>
      <c r="D31" s="63">
        <v>33186840</v>
      </c>
      <c r="E31" s="41">
        <f>SUM(H31:Q31)</f>
        <v>54</v>
      </c>
      <c r="F31" s="99">
        <v>3000000</v>
      </c>
      <c r="G31" s="103" t="s">
        <v>240</v>
      </c>
      <c r="H31" s="142">
        <v>6</v>
      </c>
      <c r="I31" s="142"/>
      <c r="J31" s="142">
        <v>30</v>
      </c>
      <c r="K31" s="142"/>
      <c r="L31" s="142">
        <v>10</v>
      </c>
      <c r="M31" s="142"/>
      <c r="N31" s="142">
        <v>6</v>
      </c>
      <c r="O31" s="142"/>
      <c r="P31" s="142">
        <v>2</v>
      </c>
      <c r="Q31" s="142"/>
    </row>
    <row r="32" spans="1:17" ht="30" customHeight="1" x14ac:dyDescent="0.25">
      <c r="A32" s="37">
        <v>2</v>
      </c>
      <c r="B32" s="64" t="s">
        <v>122</v>
      </c>
      <c r="C32" s="62" t="s">
        <v>43</v>
      </c>
      <c r="D32" s="63">
        <v>25600000</v>
      </c>
      <c r="E32" s="41">
        <f t="shared" ref="E32:E43" si="1">SUM(H32:Q32)</f>
        <v>50</v>
      </c>
      <c r="F32" s="99">
        <v>0</v>
      </c>
      <c r="G32" s="104"/>
      <c r="H32" s="142">
        <v>6</v>
      </c>
      <c r="I32" s="142"/>
      <c r="J32" s="142">
        <v>25</v>
      </c>
      <c r="K32" s="142"/>
      <c r="L32" s="142">
        <v>7</v>
      </c>
      <c r="M32" s="142"/>
      <c r="N32" s="142">
        <v>6</v>
      </c>
      <c r="O32" s="142"/>
      <c r="P32" s="142">
        <v>6</v>
      </c>
      <c r="Q32" s="142"/>
    </row>
    <row r="33" spans="1:17" ht="30" customHeight="1" x14ac:dyDescent="0.25">
      <c r="A33" s="37">
        <v>3</v>
      </c>
      <c r="B33" s="64" t="s">
        <v>123</v>
      </c>
      <c r="C33" s="62" t="s">
        <v>44</v>
      </c>
      <c r="D33" s="63">
        <v>29000000</v>
      </c>
      <c r="E33" s="41">
        <f t="shared" si="1"/>
        <v>79</v>
      </c>
      <c r="F33" s="99">
        <v>26000000</v>
      </c>
      <c r="G33" s="2"/>
      <c r="H33" s="142">
        <v>10</v>
      </c>
      <c r="I33" s="142"/>
      <c r="J33" s="142">
        <v>40</v>
      </c>
      <c r="K33" s="142"/>
      <c r="L33" s="142">
        <v>8</v>
      </c>
      <c r="M33" s="142"/>
      <c r="N33" s="142">
        <v>10</v>
      </c>
      <c r="O33" s="142"/>
      <c r="P33" s="142">
        <v>11</v>
      </c>
      <c r="Q33" s="142"/>
    </row>
    <row r="34" spans="1:17" ht="30" customHeight="1" x14ac:dyDescent="0.25">
      <c r="A34" s="37">
        <v>4</v>
      </c>
      <c r="B34" s="64" t="s">
        <v>124</v>
      </c>
      <c r="C34" s="62" t="s">
        <v>41</v>
      </c>
      <c r="D34" s="63">
        <v>20199876</v>
      </c>
      <c r="E34" s="41">
        <f t="shared" si="1"/>
        <v>70</v>
      </c>
      <c r="F34" s="99">
        <v>6000000</v>
      </c>
      <c r="G34" s="2"/>
      <c r="H34" s="142">
        <v>10</v>
      </c>
      <c r="I34" s="142"/>
      <c r="J34" s="142">
        <v>38</v>
      </c>
      <c r="K34" s="142"/>
      <c r="L34" s="142">
        <v>12</v>
      </c>
      <c r="M34" s="142"/>
      <c r="N34" s="142">
        <v>2</v>
      </c>
      <c r="O34" s="142"/>
      <c r="P34" s="142">
        <v>8</v>
      </c>
      <c r="Q34" s="142"/>
    </row>
    <row r="35" spans="1:17" ht="30" customHeight="1" x14ac:dyDescent="0.25">
      <c r="A35" s="37">
        <v>5</v>
      </c>
      <c r="B35" s="64" t="s">
        <v>125</v>
      </c>
      <c r="C35" s="62" t="s">
        <v>126</v>
      </c>
      <c r="D35" s="63">
        <v>5200000</v>
      </c>
      <c r="E35" s="41"/>
      <c r="F35" s="99">
        <v>0</v>
      </c>
      <c r="G35" s="100"/>
      <c r="H35" s="142">
        <v>8</v>
      </c>
      <c r="I35" s="142"/>
      <c r="J35" s="142">
        <v>20</v>
      </c>
      <c r="K35" s="142"/>
      <c r="L35" s="142">
        <v>5</v>
      </c>
      <c r="M35" s="142"/>
      <c r="N35" s="142">
        <v>8</v>
      </c>
      <c r="O35" s="142"/>
      <c r="P35" s="142">
        <v>7</v>
      </c>
      <c r="Q35" s="142"/>
    </row>
    <row r="36" spans="1:17" ht="30" customHeight="1" x14ac:dyDescent="0.25">
      <c r="A36" s="37">
        <v>6</v>
      </c>
      <c r="B36" s="64" t="s">
        <v>127</v>
      </c>
      <c r="C36" s="62" t="s">
        <v>128</v>
      </c>
      <c r="D36" s="63">
        <v>8938000</v>
      </c>
      <c r="E36" s="41"/>
      <c r="F36" s="99"/>
      <c r="G36" s="2"/>
      <c r="H36" s="142"/>
      <c r="I36" s="142"/>
      <c r="J36" s="142"/>
      <c r="K36" s="142"/>
      <c r="L36" s="142"/>
      <c r="M36" s="142"/>
      <c r="N36" s="142"/>
      <c r="O36" s="142"/>
      <c r="P36" s="142"/>
      <c r="Q36" s="142"/>
    </row>
    <row r="37" spans="1:17" ht="51.6" customHeight="1" x14ac:dyDescent="0.25">
      <c r="A37" s="37">
        <v>7</v>
      </c>
      <c r="B37" s="64" t="s">
        <v>129</v>
      </c>
      <c r="C37" s="62" t="s">
        <v>72</v>
      </c>
      <c r="D37" s="63">
        <v>25000000</v>
      </c>
      <c r="E37" s="41"/>
      <c r="F37" s="99">
        <v>0</v>
      </c>
      <c r="G37" s="104" t="s">
        <v>241</v>
      </c>
      <c r="H37" s="142">
        <v>8</v>
      </c>
      <c r="I37" s="142"/>
      <c r="J37" s="142">
        <v>30</v>
      </c>
      <c r="K37" s="142"/>
      <c r="L37" s="142">
        <v>6</v>
      </c>
      <c r="M37" s="142"/>
      <c r="N37" s="142">
        <v>10</v>
      </c>
      <c r="O37" s="142"/>
      <c r="P37" s="142">
        <v>5</v>
      </c>
      <c r="Q37" s="142"/>
    </row>
    <row r="38" spans="1:17" ht="30" customHeight="1" x14ac:dyDescent="0.25">
      <c r="A38" s="37">
        <v>8</v>
      </c>
      <c r="B38" s="64" t="s">
        <v>130</v>
      </c>
      <c r="C38" s="62" t="s">
        <v>131</v>
      </c>
      <c r="D38" s="63">
        <v>16000000</v>
      </c>
      <c r="E38" s="41">
        <f t="shared" si="1"/>
        <v>74</v>
      </c>
      <c r="F38" s="99">
        <v>3000000</v>
      </c>
      <c r="G38" s="2"/>
      <c r="H38" s="142">
        <v>8</v>
      </c>
      <c r="I38" s="142"/>
      <c r="J38" s="142">
        <v>35</v>
      </c>
      <c r="K38" s="142"/>
      <c r="L38" s="142">
        <v>12</v>
      </c>
      <c r="M38" s="142"/>
      <c r="N38" s="142">
        <v>10</v>
      </c>
      <c r="O38" s="142"/>
      <c r="P38" s="142">
        <v>9</v>
      </c>
      <c r="Q38" s="142"/>
    </row>
    <row r="39" spans="1:17" ht="30" customHeight="1" x14ac:dyDescent="0.25">
      <c r="A39" s="37">
        <v>9</v>
      </c>
      <c r="B39" s="64" t="s">
        <v>132</v>
      </c>
      <c r="C39" s="62" t="s">
        <v>133</v>
      </c>
      <c r="D39" s="63">
        <v>10096965</v>
      </c>
      <c r="E39" s="41">
        <f>SUM(H39:Q39)</f>
        <v>62</v>
      </c>
      <c r="F39" s="99">
        <v>3000000</v>
      </c>
      <c r="G39" s="2"/>
      <c r="H39" s="142">
        <v>8</v>
      </c>
      <c r="I39" s="142"/>
      <c r="J39" s="142">
        <v>35</v>
      </c>
      <c r="K39" s="142"/>
      <c r="L39" s="142">
        <v>8</v>
      </c>
      <c r="M39" s="142"/>
      <c r="N39" s="142">
        <v>6</v>
      </c>
      <c r="O39" s="142"/>
      <c r="P39" s="142">
        <v>5</v>
      </c>
      <c r="Q39" s="142"/>
    </row>
    <row r="40" spans="1:17" ht="30" customHeight="1" x14ac:dyDescent="0.25">
      <c r="A40" s="37">
        <v>10</v>
      </c>
      <c r="B40" s="64" t="s">
        <v>134</v>
      </c>
      <c r="C40" s="62" t="s">
        <v>135</v>
      </c>
      <c r="D40" s="63">
        <v>5000000</v>
      </c>
      <c r="E40" s="41">
        <f>SUM(H40:Q40)</f>
        <v>0</v>
      </c>
      <c r="F40" s="100"/>
      <c r="G40" s="2"/>
      <c r="H40" s="142"/>
      <c r="I40" s="142"/>
      <c r="J40" s="142"/>
      <c r="K40" s="142"/>
      <c r="L40" s="142"/>
      <c r="M40" s="142"/>
      <c r="N40" s="142"/>
      <c r="O40" s="142"/>
      <c r="P40" s="142"/>
      <c r="Q40" s="142"/>
    </row>
    <row r="41" spans="1:17" ht="30" customHeight="1" x14ac:dyDescent="0.25">
      <c r="A41" s="42"/>
      <c r="B41" s="152" t="s">
        <v>8</v>
      </c>
      <c r="C41" s="152"/>
      <c r="D41" s="75">
        <f>SUM(D31:D40)</f>
        <v>178221681</v>
      </c>
      <c r="E41" s="41"/>
      <c r="F41" s="16">
        <f>SUM(F31:F40)</f>
        <v>41000000</v>
      </c>
      <c r="G41" s="16"/>
      <c r="H41" s="143"/>
      <c r="I41" s="143"/>
      <c r="J41" s="143"/>
      <c r="K41" s="143"/>
      <c r="L41" s="143"/>
      <c r="M41" s="143"/>
      <c r="N41" s="143"/>
      <c r="O41" s="143"/>
      <c r="P41" s="143"/>
      <c r="Q41" s="143"/>
    </row>
    <row r="42" spans="1:17" ht="30" customHeight="1" x14ac:dyDescent="0.25">
      <c r="A42" s="47"/>
      <c r="B42" s="150" t="s">
        <v>22</v>
      </c>
      <c r="C42" s="150"/>
      <c r="D42" s="150"/>
      <c r="E42" s="150"/>
      <c r="F42" s="150"/>
      <c r="G42" s="150"/>
      <c r="H42" s="151"/>
      <c r="I42" s="151"/>
      <c r="J42" s="151"/>
      <c r="K42" s="151"/>
      <c r="L42" s="151"/>
      <c r="M42" s="151"/>
      <c r="N42" s="151"/>
      <c r="O42" s="151"/>
      <c r="P42" s="151"/>
      <c r="Q42" s="151"/>
    </row>
    <row r="43" spans="1:17" ht="30" customHeight="1" x14ac:dyDescent="0.25">
      <c r="A43" s="37">
        <v>1</v>
      </c>
      <c r="B43" s="64" t="s">
        <v>136</v>
      </c>
      <c r="C43" s="62" t="s">
        <v>45</v>
      </c>
      <c r="D43" s="63">
        <v>35000000</v>
      </c>
      <c r="E43" s="41">
        <f t="shared" si="1"/>
        <v>87</v>
      </c>
      <c r="F43" s="99">
        <v>21000000</v>
      </c>
      <c r="G43" s="2"/>
      <c r="H43" s="142">
        <v>9</v>
      </c>
      <c r="I43" s="142"/>
      <c r="J43" s="142">
        <v>45</v>
      </c>
      <c r="K43" s="142"/>
      <c r="L43" s="142">
        <v>12</v>
      </c>
      <c r="M43" s="142"/>
      <c r="N43" s="142">
        <v>10</v>
      </c>
      <c r="O43" s="142"/>
      <c r="P43" s="142">
        <v>11</v>
      </c>
      <c r="Q43" s="142"/>
    </row>
    <row r="44" spans="1:17" ht="31.5" x14ac:dyDescent="0.25">
      <c r="A44" s="37">
        <v>2</v>
      </c>
      <c r="B44" s="64" t="s">
        <v>137</v>
      </c>
      <c r="C44" s="62" t="s">
        <v>138</v>
      </c>
      <c r="D44" s="63">
        <v>33382750</v>
      </c>
      <c r="E44" s="41"/>
      <c r="F44" s="99">
        <v>22000000</v>
      </c>
      <c r="G44" s="2"/>
      <c r="H44" s="142">
        <v>9</v>
      </c>
      <c r="I44" s="142"/>
      <c r="J44" s="142">
        <v>45</v>
      </c>
      <c r="K44" s="142"/>
      <c r="L44" s="142">
        <v>15</v>
      </c>
      <c r="M44" s="142"/>
      <c r="N44" s="142">
        <v>10</v>
      </c>
      <c r="O44" s="142"/>
      <c r="P44" s="142">
        <v>11</v>
      </c>
      <c r="Q44" s="142"/>
    </row>
    <row r="45" spans="1:17" ht="31.5" x14ac:dyDescent="0.25">
      <c r="A45" s="37">
        <v>3</v>
      </c>
      <c r="B45" s="64" t="s">
        <v>139</v>
      </c>
      <c r="C45" s="62" t="s">
        <v>46</v>
      </c>
      <c r="D45" s="63">
        <v>9000000</v>
      </c>
      <c r="E45" s="41">
        <f>SUM(H45:Q45)</f>
        <v>75</v>
      </c>
      <c r="F45" s="99">
        <v>3500000</v>
      </c>
      <c r="G45" s="2"/>
      <c r="H45" s="157">
        <v>9</v>
      </c>
      <c r="I45" s="158"/>
      <c r="J45" s="142">
        <v>35</v>
      </c>
      <c r="K45" s="142"/>
      <c r="L45" s="142">
        <v>10</v>
      </c>
      <c r="M45" s="142"/>
      <c r="N45" s="142">
        <v>10</v>
      </c>
      <c r="O45" s="142"/>
      <c r="P45" s="142">
        <v>11</v>
      </c>
      <c r="Q45" s="142"/>
    </row>
    <row r="46" spans="1:17" x14ac:dyDescent="0.25">
      <c r="A46" s="42"/>
      <c r="B46" s="152" t="s">
        <v>8</v>
      </c>
      <c r="C46" s="152"/>
      <c r="D46" s="75">
        <f>SUM(D43:D45)</f>
        <v>77382750</v>
      </c>
      <c r="E46" s="41"/>
      <c r="F46" s="105">
        <f>SUM(F43:F45)</f>
        <v>46500000</v>
      </c>
      <c r="G46" s="16"/>
      <c r="H46" s="143"/>
      <c r="I46" s="143"/>
      <c r="J46" s="143"/>
      <c r="K46" s="143"/>
      <c r="L46" s="143"/>
      <c r="M46" s="143"/>
      <c r="N46" s="143"/>
      <c r="O46" s="143"/>
      <c r="P46" s="143"/>
      <c r="Q46" s="143"/>
    </row>
    <row r="47" spans="1:17" ht="26.25" x14ac:dyDescent="0.25">
      <c r="A47" s="37"/>
      <c r="B47" s="72"/>
      <c r="C47" s="24"/>
      <c r="D47" s="76">
        <f>(D46+D41+D29)</f>
        <v>648603293</v>
      </c>
      <c r="E47" s="45" t="s">
        <v>9</v>
      </c>
      <c r="F47" s="46">
        <f>(F46+F41+F29)</f>
        <v>205000000</v>
      </c>
      <c r="G47" s="2"/>
      <c r="H47" s="2"/>
      <c r="I47" s="2"/>
      <c r="J47" s="2"/>
      <c r="K47" s="2"/>
      <c r="L47" s="2"/>
      <c r="M47" s="2"/>
      <c r="N47" s="2"/>
      <c r="O47" s="2"/>
      <c r="P47" s="2"/>
      <c r="Q47" s="2"/>
    </row>
  </sheetData>
  <mergeCells count="219">
    <mergeCell ref="B41:C41"/>
    <mergeCell ref="B42:G42"/>
    <mergeCell ref="H42:I42"/>
    <mergeCell ref="J42:K42"/>
    <mergeCell ref="L42:M42"/>
    <mergeCell ref="N42:O42"/>
    <mergeCell ref="P42:Q42"/>
    <mergeCell ref="H40:I40"/>
    <mergeCell ref="J40:K40"/>
    <mergeCell ref="L40:M40"/>
    <mergeCell ref="N40:O40"/>
    <mergeCell ref="P40:Q40"/>
    <mergeCell ref="H41:I41"/>
    <mergeCell ref="J41:K41"/>
    <mergeCell ref="L41:M41"/>
    <mergeCell ref="N41:O41"/>
    <mergeCell ref="P41:Q41"/>
    <mergeCell ref="P38:Q38"/>
    <mergeCell ref="H39:I39"/>
    <mergeCell ref="J39:K39"/>
    <mergeCell ref="L39:M39"/>
    <mergeCell ref="N39:O39"/>
    <mergeCell ref="P39:Q39"/>
    <mergeCell ref="H37:I37"/>
    <mergeCell ref="J37:K37"/>
    <mergeCell ref="L37:M37"/>
    <mergeCell ref="N37:O37"/>
    <mergeCell ref="P37:Q37"/>
    <mergeCell ref="H38:I38"/>
    <mergeCell ref="J38:K38"/>
    <mergeCell ref="L38:M38"/>
    <mergeCell ref="N38:O38"/>
    <mergeCell ref="H35:I35"/>
    <mergeCell ref="J35:K35"/>
    <mergeCell ref="L35:M35"/>
    <mergeCell ref="N35:O35"/>
    <mergeCell ref="P35:Q35"/>
    <mergeCell ref="H36:I36"/>
    <mergeCell ref="J36:K36"/>
    <mergeCell ref="L36:M36"/>
    <mergeCell ref="N36:O36"/>
    <mergeCell ref="P36:Q36"/>
    <mergeCell ref="H33:I33"/>
    <mergeCell ref="J33:K33"/>
    <mergeCell ref="L33:M33"/>
    <mergeCell ref="N33:O33"/>
    <mergeCell ref="P33:Q33"/>
    <mergeCell ref="H34:I34"/>
    <mergeCell ref="J34:K34"/>
    <mergeCell ref="L34:M34"/>
    <mergeCell ref="N34:O34"/>
    <mergeCell ref="P34:Q34"/>
    <mergeCell ref="H31:I31"/>
    <mergeCell ref="J31:K31"/>
    <mergeCell ref="L31:M31"/>
    <mergeCell ref="N31:O31"/>
    <mergeCell ref="P31:Q31"/>
    <mergeCell ref="H32:I32"/>
    <mergeCell ref="J32:K32"/>
    <mergeCell ref="L32:M32"/>
    <mergeCell ref="N32:O32"/>
    <mergeCell ref="P32:Q32"/>
    <mergeCell ref="P29:Q29"/>
    <mergeCell ref="B30:G30"/>
    <mergeCell ref="H30:I30"/>
    <mergeCell ref="J30:K30"/>
    <mergeCell ref="L30:M30"/>
    <mergeCell ref="N30:O30"/>
    <mergeCell ref="P30:Q30"/>
    <mergeCell ref="H28:I28"/>
    <mergeCell ref="J28:K28"/>
    <mergeCell ref="L28:M28"/>
    <mergeCell ref="N28:O28"/>
    <mergeCell ref="P28:Q28"/>
    <mergeCell ref="B29:C29"/>
    <mergeCell ref="H29:I29"/>
    <mergeCell ref="J29:K29"/>
    <mergeCell ref="L29:M29"/>
    <mergeCell ref="N29:O29"/>
    <mergeCell ref="H26:I26"/>
    <mergeCell ref="J26:K26"/>
    <mergeCell ref="L26:M26"/>
    <mergeCell ref="N26:O26"/>
    <mergeCell ref="P26:Q26"/>
    <mergeCell ref="H27:I27"/>
    <mergeCell ref="J27:K27"/>
    <mergeCell ref="L27:M27"/>
    <mergeCell ref="N27:O27"/>
    <mergeCell ref="P27:Q27"/>
    <mergeCell ref="H24:I24"/>
    <mergeCell ref="J24:K24"/>
    <mergeCell ref="L24:M24"/>
    <mergeCell ref="N24:O24"/>
    <mergeCell ref="P24:Q24"/>
    <mergeCell ref="H25:I25"/>
    <mergeCell ref="J25:K25"/>
    <mergeCell ref="L25:M25"/>
    <mergeCell ref="N25:O25"/>
    <mergeCell ref="P25:Q25"/>
    <mergeCell ref="H22:I22"/>
    <mergeCell ref="J22:K22"/>
    <mergeCell ref="L22:M22"/>
    <mergeCell ref="N22:O22"/>
    <mergeCell ref="P22:Q22"/>
    <mergeCell ref="H23:I23"/>
    <mergeCell ref="J23:K23"/>
    <mergeCell ref="L23:M23"/>
    <mergeCell ref="N23:O23"/>
    <mergeCell ref="P23:Q23"/>
    <mergeCell ref="H20:I20"/>
    <mergeCell ref="J20:K20"/>
    <mergeCell ref="L20:M20"/>
    <mergeCell ref="N20:O20"/>
    <mergeCell ref="P20:Q20"/>
    <mergeCell ref="H21:I21"/>
    <mergeCell ref="J21:K21"/>
    <mergeCell ref="L21:M21"/>
    <mergeCell ref="N21:O21"/>
    <mergeCell ref="P21:Q21"/>
    <mergeCell ref="H18:I18"/>
    <mergeCell ref="J18:K18"/>
    <mergeCell ref="L18:M18"/>
    <mergeCell ref="N18:O18"/>
    <mergeCell ref="P18:Q18"/>
    <mergeCell ref="H19:I19"/>
    <mergeCell ref="J19:K19"/>
    <mergeCell ref="L19:M19"/>
    <mergeCell ref="N19:O19"/>
    <mergeCell ref="P19:Q19"/>
    <mergeCell ref="H16:I16"/>
    <mergeCell ref="J16:K16"/>
    <mergeCell ref="L16:M16"/>
    <mergeCell ref="N16:O16"/>
    <mergeCell ref="P16:Q16"/>
    <mergeCell ref="H17:I17"/>
    <mergeCell ref="J17:K17"/>
    <mergeCell ref="L17:M17"/>
    <mergeCell ref="N17:O17"/>
    <mergeCell ref="P17:Q17"/>
    <mergeCell ref="H14:I14"/>
    <mergeCell ref="J14:K14"/>
    <mergeCell ref="L14:M14"/>
    <mergeCell ref="N14:O14"/>
    <mergeCell ref="P14:Q14"/>
    <mergeCell ref="H15:I15"/>
    <mergeCell ref="J15:K15"/>
    <mergeCell ref="L15:M15"/>
    <mergeCell ref="N15:O15"/>
    <mergeCell ref="P15:Q15"/>
    <mergeCell ref="H12:I12"/>
    <mergeCell ref="J12:K12"/>
    <mergeCell ref="L12:M12"/>
    <mergeCell ref="N12:O12"/>
    <mergeCell ref="P12:Q12"/>
    <mergeCell ref="H13:I13"/>
    <mergeCell ref="J13:K13"/>
    <mergeCell ref="L13:M13"/>
    <mergeCell ref="N13:O13"/>
    <mergeCell ref="P13:Q13"/>
    <mergeCell ref="H10:I10"/>
    <mergeCell ref="J10:K10"/>
    <mergeCell ref="L10:M10"/>
    <mergeCell ref="N10:O10"/>
    <mergeCell ref="P10:Q10"/>
    <mergeCell ref="H11:I11"/>
    <mergeCell ref="J11:K11"/>
    <mergeCell ref="L11:M11"/>
    <mergeCell ref="N11:O11"/>
    <mergeCell ref="P11:Q11"/>
    <mergeCell ref="H8:I8"/>
    <mergeCell ref="J8:K8"/>
    <mergeCell ref="L8:M8"/>
    <mergeCell ref="N8:O8"/>
    <mergeCell ref="P8:Q8"/>
    <mergeCell ref="H9:I9"/>
    <mergeCell ref="J9:K9"/>
    <mergeCell ref="L9:M9"/>
    <mergeCell ref="N9:O9"/>
    <mergeCell ref="P9:Q9"/>
    <mergeCell ref="H6:I6"/>
    <mergeCell ref="J6:K6"/>
    <mergeCell ref="L6:M6"/>
    <mergeCell ref="N6:O6"/>
    <mergeCell ref="P6:Q6"/>
    <mergeCell ref="H7:I7"/>
    <mergeCell ref="J7:K7"/>
    <mergeCell ref="L7:M7"/>
    <mergeCell ref="N7:O7"/>
    <mergeCell ref="P7:Q7"/>
    <mergeCell ref="B1:D1"/>
    <mergeCell ref="H1:I5"/>
    <mergeCell ref="J1:K5"/>
    <mergeCell ref="L1:M5"/>
    <mergeCell ref="N1:O5"/>
    <mergeCell ref="P1:Q5"/>
    <mergeCell ref="A2:B2"/>
    <mergeCell ref="B3:C3"/>
    <mergeCell ref="B5:G5"/>
    <mergeCell ref="H43:I43"/>
    <mergeCell ref="J43:K43"/>
    <mergeCell ref="L43:M43"/>
    <mergeCell ref="N43:O43"/>
    <mergeCell ref="P43:Q43"/>
    <mergeCell ref="H44:I44"/>
    <mergeCell ref="J44:K44"/>
    <mergeCell ref="L44:M44"/>
    <mergeCell ref="N44:O44"/>
    <mergeCell ref="P44:Q44"/>
    <mergeCell ref="H45:I45"/>
    <mergeCell ref="J45:K45"/>
    <mergeCell ref="L45:M45"/>
    <mergeCell ref="N45:O45"/>
    <mergeCell ref="P45:Q45"/>
    <mergeCell ref="B46:C46"/>
    <mergeCell ref="H46:I46"/>
    <mergeCell ref="J46:K46"/>
    <mergeCell ref="L46:M46"/>
    <mergeCell ref="N46:O46"/>
    <mergeCell ref="P46:Q4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workbookViewId="0">
      <selection activeCell="F43" sqref="F43:Q45"/>
    </sheetView>
  </sheetViews>
  <sheetFormatPr defaultRowHeight="15" x14ac:dyDescent="0.25"/>
  <cols>
    <col min="2" max="2" width="24.85546875" customWidth="1"/>
    <col min="3" max="3" width="24.140625" style="19" customWidth="1"/>
    <col min="4" max="4" width="19.28515625" bestFit="1" customWidth="1"/>
    <col min="6" max="6" width="29.85546875" bestFit="1" customWidth="1"/>
    <col min="7" max="7" width="22.5703125" customWidth="1"/>
  </cols>
  <sheetData>
    <row r="1" spans="1:17" ht="30" customHeight="1" x14ac:dyDescent="0.25">
      <c r="A1" s="65"/>
      <c r="B1" s="144" t="s">
        <v>10</v>
      </c>
      <c r="C1" s="144"/>
      <c r="D1" s="144"/>
      <c r="E1" s="2"/>
      <c r="F1" s="2"/>
      <c r="G1" s="2"/>
      <c r="H1" s="145" t="s">
        <v>11</v>
      </c>
      <c r="I1" s="146"/>
      <c r="J1" s="146" t="s">
        <v>12</v>
      </c>
      <c r="K1" s="146"/>
      <c r="L1" s="145" t="s">
        <v>13</v>
      </c>
      <c r="M1" s="145"/>
      <c r="N1" s="145" t="s">
        <v>205</v>
      </c>
      <c r="O1" s="146"/>
      <c r="P1" s="145" t="s">
        <v>202</v>
      </c>
      <c r="Q1" s="146"/>
    </row>
    <row r="2" spans="1:17" ht="30" customHeight="1" x14ac:dyDescent="0.25">
      <c r="A2" s="147" t="s">
        <v>1</v>
      </c>
      <c r="B2" s="147"/>
      <c r="C2" s="70"/>
      <c r="D2" s="36"/>
      <c r="E2" s="24"/>
      <c r="F2" s="2"/>
      <c r="G2" s="2"/>
      <c r="H2" s="146"/>
      <c r="I2" s="146"/>
      <c r="J2" s="146"/>
      <c r="K2" s="146"/>
      <c r="L2" s="145"/>
      <c r="M2" s="145"/>
      <c r="N2" s="146"/>
      <c r="O2" s="146"/>
      <c r="P2" s="146"/>
      <c r="Q2" s="146"/>
    </row>
    <row r="3" spans="1:17" ht="30" customHeight="1" x14ac:dyDescent="0.25">
      <c r="A3" s="37"/>
      <c r="B3" s="148" t="s">
        <v>25</v>
      </c>
      <c r="C3" s="148"/>
      <c r="D3" s="36"/>
      <c r="E3" s="24"/>
      <c r="F3" s="2"/>
      <c r="G3" s="2"/>
      <c r="H3" s="146"/>
      <c r="I3" s="146"/>
      <c r="J3" s="146"/>
      <c r="K3" s="146"/>
      <c r="L3" s="145"/>
      <c r="M3" s="145"/>
      <c r="N3" s="146"/>
      <c r="O3" s="146"/>
      <c r="P3" s="146"/>
      <c r="Q3" s="146"/>
    </row>
    <row r="4" spans="1:17" ht="30" customHeight="1" x14ac:dyDescent="0.25">
      <c r="A4" s="38" t="s">
        <v>2</v>
      </c>
      <c r="B4" s="38" t="s">
        <v>3</v>
      </c>
      <c r="C4" s="38" t="s">
        <v>4</v>
      </c>
      <c r="D4" s="39" t="s">
        <v>5</v>
      </c>
      <c r="E4" s="40" t="s">
        <v>6</v>
      </c>
      <c r="F4" s="8" t="s">
        <v>82</v>
      </c>
      <c r="G4" s="8" t="s">
        <v>7</v>
      </c>
      <c r="H4" s="146"/>
      <c r="I4" s="146"/>
      <c r="J4" s="146"/>
      <c r="K4" s="146"/>
      <c r="L4" s="145"/>
      <c r="M4" s="145"/>
      <c r="N4" s="146"/>
      <c r="O4" s="146"/>
      <c r="P4" s="146"/>
      <c r="Q4" s="146"/>
    </row>
    <row r="5" spans="1:17" ht="30" customHeight="1" x14ac:dyDescent="0.25">
      <c r="A5" s="33"/>
      <c r="B5" s="149" t="s">
        <v>207</v>
      </c>
      <c r="C5" s="149"/>
      <c r="D5" s="149"/>
      <c r="E5" s="149"/>
      <c r="F5" s="149"/>
      <c r="G5" s="149"/>
      <c r="H5" s="146"/>
      <c r="I5" s="146"/>
      <c r="J5" s="146"/>
      <c r="K5" s="146"/>
      <c r="L5" s="145"/>
      <c r="M5" s="145"/>
      <c r="N5" s="146"/>
      <c r="O5" s="146"/>
      <c r="P5" s="146"/>
      <c r="Q5" s="146"/>
    </row>
    <row r="6" spans="1:17" ht="30" customHeight="1" x14ac:dyDescent="0.25">
      <c r="A6" s="37">
        <v>1</v>
      </c>
      <c r="B6" s="64" t="s">
        <v>88</v>
      </c>
      <c r="C6" s="62" t="s">
        <v>26</v>
      </c>
      <c r="D6" s="63">
        <v>25000000</v>
      </c>
      <c r="E6" s="41">
        <f>SUM(H6:Q6)</f>
        <v>80</v>
      </c>
      <c r="F6" s="77">
        <v>13500000</v>
      </c>
      <c r="G6" s="2"/>
      <c r="H6" s="142">
        <v>10</v>
      </c>
      <c r="I6" s="142"/>
      <c r="J6" s="142">
        <v>44</v>
      </c>
      <c r="K6" s="142"/>
      <c r="L6" s="142">
        <v>8</v>
      </c>
      <c r="M6" s="142"/>
      <c r="N6" s="142">
        <v>10</v>
      </c>
      <c r="O6" s="142"/>
      <c r="P6" s="142">
        <v>8</v>
      </c>
      <c r="Q6" s="142"/>
    </row>
    <row r="7" spans="1:17" ht="30" customHeight="1" x14ac:dyDescent="0.25">
      <c r="A7" s="37">
        <v>2</v>
      </c>
      <c r="B7" s="64" t="s">
        <v>89</v>
      </c>
      <c r="C7" s="62" t="s">
        <v>36</v>
      </c>
      <c r="D7" s="63">
        <v>17000000</v>
      </c>
      <c r="E7" s="41">
        <f t="shared" ref="E7:E28" si="0">SUM(H7:Q7)</f>
        <v>81</v>
      </c>
      <c r="F7" s="77">
        <v>10000000</v>
      </c>
      <c r="G7" s="2"/>
      <c r="H7" s="142">
        <v>10</v>
      </c>
      <c r="I7" s="142"/>
      <c r="J7" s="142">
        <v>40</v>
      </c>
      <c r="K7" s="142"/>
      <c r="L7" s="142">
        <v>10</v>
      </c>
      <c r="M7" s="142"/>
      <c r="N7" s="142">
        <v>11</v>
      </c>
      <c r="O7" s="142"/>
      <c r="P7" s="142">
        <v>10</v>
      </c>
      <c r="Q7" s="142"/>
    </row>
    <row r="8" spans="1:17" ht="30" customHeight="1" x14ac:dyDescent="0.25">
      <c r="A8" s="37">
        <v>3</v>
      </c>
      <c r="B8" s="64" t="s">
        <v>90</v>
      </c>
      <c r="C8" s="62" t="s">
        <v>30</v>
      </c>
      <c r="D8" s="63">
        <v>18800000</v>
      </c>
      <c r="E8" s="41">
        <f t="shared" si="0"/>
        <v>0</v>
      </c>
      <c r="F8" s="2"/>
      <c r="G8" s="2" t="s">
        <v>214</v>
      </c>
      <c r="H8" s="142"/>
      <c r="I8" s="142"/>
      <c r="J8" s="142"/>
      <c r="K8" s="142"/>
      <c r="L8" s="142"/>
      <c r="M8" s="142"/>
      <c r="N8" s="142"/>
      <c r="O8" s="142"/>
      <c r="P8" s="142"/>
      <c r="Q8" s="142"/>
    </row>
    <row r="9" spans="1:17" ht="30" customHeight="1" x14ac:dyDescent="0.25">
      <c r="A9" s="37">
        <v>4</v>
      </c>
      <c r="B9" s="64" t="s">
        <v>91</v>
      </c>
      <c r="C9" s="62" t="s">
        <v>92</v>
      </c>
      <c r="D9" s="63">
        <v>3460000</v>
      </c>
      <c r="E9" s="41">
        <f t="shared" si="0"/>
        <v>0</v>
      </c>
      <c r="F9" s="2"/>
      <c r="G9" s="2"/>
      <c r="H9" s="142"/>
      <c r="I9" s="142"/>
      <c r="J9" s="142"/>
      <c r="K9" s="142"/>
      <c r="L9" s="142"/>
      <c r="M9" s="142"/>
      <c r="N9" s="142"/>
      <c r="O9" s="142"/>
      <c r="P9" s="142"/>
      <c r="Q9" s="142"/>
    </row>
    <row r="10" spans="1:17" ht="30" customHeight="1" x14ac:dyDescent="0.25">
      <c r="A10" s="37">
        <v>5</v>
      </c>
      <c r="B10" s="64" t="s">
        <v>93</v>
      </c>
      <c r="C10" s="62" t="s">
        <v>29</v>
      </c>
      <c r="D10" s="63">
        <v>35000000</v>
      </c>
      <c r="E10" s="41">
        <f t="shared" si="0"/>
        <v>77</v>
      </c>
      <c r="F10" s="77">
        <v>28000000</v>
      </c>
      <c r="G10" s="2"/>
      <c r="H10" s="142">
        <v>10</v>
      </c>
      <c r="I10" s="142"/>
      <c r="J10" s="142">
        <v>40</v>
      </c>
      <c r="K10" s="142"/>
      <c r="L10" s="142">
        <v>10</v>
      </c>
      <c r="M10" s="142"/>
      <c r="N10" s="142">
        <v>10</v>
      </c>
      <c r="O10" s="142"/>
      <c r="P10" s="142">
        <v>7</v>
      </c>
      <c r="Q10" s="142"/>
    </row>
    <row r="11" spans="1:17" ht="30" customHeight="1" x14ac:dyDescent="0.25">
      <c r="A11" s="37">
        <v>6</v>
      </c>
      <c r="B11" s="64" t="s">
        <v>94</v>
      </c>
      <c r="C11" s="62" t="s">
        <v>28</v>
      </c>
      <c r="D11" s="63">
        <v>3000000</v>
      </c>
      <c r="E11" s="41">
        <f t="shared" si="0"/>
        <v>73</v>
      </c>
      <c r="F11" s="77">
        <v>3000000</v>
      </c>
      <c r="G11" s="2"/>
      <c r="H11" s="142">
        <v>10</v>
      </c>
      <c r="I11" s="142"/>
      <c r="J11" s="142">
        <v>35</v>
      </c>
      <c r="K11" s="142"/>
      <c r="L11" s="142">
        <v>10</v>
      </c>
      <c r="M11" s="142"/>
      <c r="N11" s="142">
        <v>8</v>
      </c>
      <c r="O11" s="142"/>
      <c r="P11" s="142">
        <v>10</v>
      </c>
      <c r="Q11" s="142"/>
    </row>
    <row r="12" spans="1:17" ht="30" customHeight="1" x14ac:dyDescent="0.25">
      <c r="A12" s="37">
        <v>7</v>
      </c>
      <c r="B12" s="64" t="s">
        <v>95</v>
      </c>
      <c r="C12" s="62" t="s">
        <v>27</v>
      </c>
      <c r="D12" s="63">
        <v>26875120</v>
      </c>
      <c r="E12" s="41">
        <f t="shared" si="0"/>
        <v>76</v>
      </c>
      <c r="F12" s="77">
        <v>10000000</v>
      </c>
      <c r="G12" s="2"/>
      <c r="H12" s="142">
        <v>10</v>
      </c>
      <c r="I12" s="142"/>
      <c r="J12" s="142">
        <v>40</v>
      </c>
      <c r="K12" s="142"/>
      <c r="L12" s="142">
        <v>10</v>
      </c>
      <c r="M12" s="142"/>
      <c r="N12" s="142">
        <v>8</v>
      </c>
      <c r="O12" s="142"/>
      <c r="P12" s="142">
        <v>8</v>
      </c>
      <c r="Q12" s="142"/>
    </row>
    <row r="13" spans="1:17" ht="30" customHeight="1" x14ac:dyDescent="0.25">
      <c r="A13" s="37">
        <v>8</v>
      </c>
      <c r="B13" s="64" t="s">
        <v>96</v>
      </c>
      <c r="C13" s="62" t="s">
        <v>97</v>
      </c>
      <c r="D13" s="63">
        <v>10000000</v>
      </c>
      <c r="E13" s="41">
        <f t="shared" si="0"/>
        <v>47</v>
      </c>
      <c r="F13" s="2">
        <v>0</v>
      </c>
      <c r="G13" s="2"/>
      <c r="H13" s="142">
        <v>7</v>
      </c>
      <c r="I13" s="142"/>
      <c r="J13" s="142">
        <v>22</v>
      </c>
      <c r="K13" s="142"/>
      <c r="L13" s="142">
        <v>8</v>
      </c>
      <c r="M13" s="142"/>
      <c r="N13" s="142">
        <v>5</v>
      </c>
      <c r="O13" s="142"/>
      <c r="P13" s="142">
        <v>5</v>
      </c>
      <c r="Q13" s="142"/>
    </row>
    <row r="14" spans="1:17" ht="30" customHeight="1" x14ac:dyDescent="0.25">
      <c r="A14" s="37">
        <v>9</v>
      </c>
      <c r="B14" s="64" t="s">
        <v>98</v>
      </c>
      <c r="C14" s="62" t="s">
        <v>31</v>
      </c>
      <c r="D14" s="63">
        <v>9940000</v>
      </c>
      <c r="E14" s="41">
        <f t="shared" si="0"/>
        <v>87</v>
      </c>
      <c r="F14" s="77">
        <v>7000000</v>
      </c>
      <c r="G14" s="2"/>
      <c r="H14" s="142">
        <v>10</v>
      </c>
      <c r="I14" s="142"/>
      <c r="J14" s="142">
        <v>45</v>
      </c>
      <c r="K14" s="142"/>
      <c r="L14" s="142">
        <v>11</v>
      </c>
      <c r="M14" s="142"/>
      <c r="N14" s="142">
        <v>12</v>
      </c>
      <c r="O14" s="142"/>
      <c r="P14" s="142">
        <v>9</v>
      </c>
      <c r="Q14" s="142"/>
    </row>
    <row r="15" spans="1:17" ht="30" customHeight="1" x14ac:dyDescent="0.25">
      <c r="A15" s="37">
        <v>10</v>
      </c>
      <c r="B15" s="64" t="s">
        <v>99</v>
      </c>
      <c r="C15" s="62" t="s">
        <v>32</v>
      </c>
      <c r="D15" s="63">
        <v>21910000</v>
      </c>
      <c r="E15" s="41">
        <f t="shared" si="0"/>
        <v>74</v>
      </c>
      <c r="F15" s="77">
        <v>9000000</v>
      </c>
      <c r="G15" s="2"/>
      <c r="H15" s="142">
        <v>10</v>
      </c>
      <c r="I15" s="142"/>
      <c r="J15" s="142">
        <v>35</v>
      </c>
      <c r="K15" s="142"/>
      <c r="L15" s="142">
        <v>12</v>
      </c>
      <c r="M15" s="142"/>
      <c r="N15" s="142">
        <v>9</v>
      </c>
      <c r="O15" s="142"/>
      <c r="P15" s="142">
        <v>8</v>
      </c>
      <c r="Q15" s="142"/>
    </row>
    <row r="16" spans="1:17" ht="30" customHeight="1" x14ac:dyDescent="0.25">
      <c r="A16" s="37">
        <v>11</v>
      </c>
      <c r="B16" s="64" t="s">
        <v>100</v>
      </c>
      <c r="C16" s="62" t="s">
        <v>101</v>
      </c>
      <c r="D16" s="63">
        <v>16512000</v>
      </c>
      <c r="E16" s="41">
        <f t="shared" si="0"/>
        <v>0</v>
      </c>
      <c r="F16" s="2"/>
      <c r="G16" s="2" t="s">
        <v>214</v>
      </c>
      <c r="H16" s="142"/>
      <c r="I16" s="142"/>
      <c r="J16" s="142"/>
      <c r="K16" s="142"/>
      <c r="L16" s="142"/>
      <c r="M16" s="142"/>
      <c r="N16" s="142"/>
      <c r="O16" s="142"/>
      <c r="P16" s="142"/>
      <c r="Q16" s="142"/>
    </row>
    <row r="17" spans="1:17" ht="30" customHeight="1" x14ac:dyDescent="0.25">
      <c r="A17" s="37">
        <v>12</v>
      </c>
      <c r="B17" s="64" t="s">
        <v>102</v>
      </c>
      <c r="C17" s="62" t="s">
        <v>103</v>
      </c>
      <c r="D17" s="63">
        <v>34927522</v>
      </c>
      <c r="E17" s="41">
        <f t="shared" si="0"/>
        <v>26</v>
      </c>
      <c r="F17" s="2">
        <v>0</v>
      </c>
      <c r="G17" s="2"/>
      <c r="H17" s="142">
        <v>5</v>
      </c>
      <c r="I17" s="142"/>
      <c r="J17" s="142">
        <v>4</v>
      </c>
      <c r="K17" s="142"/>
      <c r="L17" s="142">
        <v>6</v>
      </c>
      <c r="M17" s="142"/>
      <c r="N17" s="142">
        <v>7</v>
      </c>
      <c r="O17" s="142"/>
      <c r="P17" s="142">
        <v>4</v>
      </c>
      <c r="Q17" s="142"/>
    </row>
    <row r="18" spans="1:17" ht="30" customHeight="1" x14ac:dyDescent="0.25">
      <c r="A18" s="37">
        <v>13</v>
      </c>
      <c r="B18" s="64" t="s">
        <v>104</v>
      </c>
      <c r="C18" s="62" t="s">
        <v>37</v>
      </c>
      <c r="D18" s="63">
        <v>9660220</v>
      </c>
      <c r="E18" s="41">
        <f>SUM(H18:Q18)</f>
        <v>79</v>
      </c>
      <c r="F18" s="2"/>
      <c r="G18" s="2" t="s">
        <v>212</v>
      </c>
      <c r="H18" s="142">
        <v>10</v>
      </c>
      <c r="I18" s="142"/>
      <c r="J18" s="142">
        <v>40</v>
      </c>
      <c r="K18" s="142"/>
      <c r="L18" s="142">
        <v>13</v>
      </c>
      <c r="M18" s="142"/>
      <c r="N18" s="142">
        <v>10</v>
      </c>
      <c r="O18" s="142"/>
      <c r="P18" s="142">
        <v>6</v>
      </c>
      <c r="Q18" s="142"/>
    </row>
    <row r="19" spans="1:17" ht="30" customHeight="1" x14ac:dyDescent="0.25">
      <c r="A19" s="37">
        <v>14</v>
      </c>
      <c r="B19" s="64" t="s">
        <v>105</v>
      </c>
      <c r="C19" s="62" t="s">
        <v>34</v>
      </c>
      <c r="D19" s="63">
        <v>35000000</v>
      </c>
      <c r="E19" s="41">
        <f t="shared" si="0"/>
        <v>71</v>
      </c>
      <c r="F19" s="77">
        <v>23000000</v>
      </c>
      <c r="G19" s="2"/>
      <c r="H19" s="142">
        <v>8</v>
      </c>
      <c r="I19" s="142"/>
      <c r="J19" s="142">
        <v>40</v>
      </c>
      <c r="K19" s="142"/>
      <c r="L19" s="142">
        <v>4</v>
      </c>
      <c r="M19" s="142"/>
      <c r="N19" s="142">
        <v>9</v>
      </c>
      <c r="O19" s="142"/>
      <c r="P19" s="142">
        <v>10</v>
      </c>
      <c r="Q19" s="142"/>
    </row>
    <row r="20" spans="1:17" ht="30" customHeight="1" x14ac:dyDescent="0.25">
      <c r="A20" s="37">
        <v>15</v>
      </c>
      <c r="B20" s="64" t="s">
        <v>106</v>
      </c>
      <c r="C20" s="62" t="s">
        <v>40</v>
      </c>
      <c r="D20" s="63">
        <v>15747000</v>
      </c>
      <c r="E20" s="41">
        <f t="shared" si="0"/>
        <v>74</v>
      </c>
      <c r="F20" s="77">
        <v>7000000</v>
      </c>
      <c r="G20" s="2"/>
      <c r="H20" s="142">
        <v>9</v>
      </c>
      <c r="I20" s="142"/>
      <c r="J20" s="142">
        <v>38</v>
      </c>
      <c r="K20" s="142"/>
      <c r="L20" s="142">
        <v>10</v>
      </c>
      <c r="M20" s="142"/>
      <c r="N20" s="142">
        <v>8</v>
      </c>
      <c r="O20" s="142"/>
      <c r="P20" s="142">
        <v>9</v>
      </c>
      <c r="Q20" s="142"/>
    </row>
    <row r="21" spans="1:17" ht="93.6" customHeight="1" x14ac:dyDescent="0.25">
      <c r="A21" s="37">
        <v>16</v>
      </c>
      <c r="B21" s="64" t="s">
        <v>107</v>
      </c>
      <c r="C21" s="62" t="s">
        <v>108</v>
      </c>
      <c r="D21" s="63">
        <v>5000000</v>
      </c>
      <c r="E21" s="41">
        <f t="shared" si="0"/>
        <v>36</v>
      </c>
      <c r="F21" s="2">
        <v>0</v>
      </c>
      <c r="G21" s="2"/>
      <c r="H21" s="142">
        <v>7</v>
      </c>
      <c r="I21" s="142"/>
      <c r="J21" s="142">
        <v>14</v>
      </c>
      <c r="K21" s="142"/>
      <c r="L21" s="142">
        <v>4</v>
      </c>
      <c r="M21" s="142"/>
      <c r="N21" s="142">
        <v>6</v>
      </c>
      <c r="O21" s="142"/>
      <c r="P21" s="142">
        <v>5</v>
      </c>
      <c r="Q21" s="142"/>
    </row>
    <row r="22" spans="1:17" ht="30" customHeight="1" x14ac:dyDescent="0.25">
      <c r="A22" s="37">
        <v>17</v>
      </c>
      <c r="B22" s="64" t="s">
        <v>109</v>
      </c>
      <c r="C22" s="62" t="s">
        <v>110</v>
      </c>
      <c r="D22" s="63">
        <v>5600000</v>
      </c>
      <c r="E22" s="41">
        <f t="shared" si="0"/>
        <v>0</v>
      </c>
      <c r="F22" s="2"/>
      <c r="G22" s="2" t="s">
        <v>214</v>
      </c>
      <c r="H22" s="142"/>
      <c r="I22" s="142"/>
      <c r="J22" s="142"/>
      <c r="K22" s="142"/>
      <c r="L22" s="142"/>
      <c r="M22" s="142"/>
      <c r="N22" s="142"/>
      <c r="O22" s="142"/>
      <c r="P22" s="142"/>
      <c r="Q22" s="142"/>
    </row>
    <row r="23" spans="1:17" ht="30" customHeight="1" x14ac:dyDescent="0.25">
      <c r="A23" s="37">
        <v>18</v>
      </c>
      <c r="B23" s="64" t="s">
        <v>111</v>
      </c>
      <c r="C23" s="62" t="s">
        <v>35</v>
      </c>
      <c r="D23" s="63">
        <v>16000000</v>
      </c>
      <c r="E23" s="41">
        <f t="shared" si="0"/>
        <v>68</v>
      </c>
      <c r="F23" s="77">
        <v>7000000</v>
      </c>
      <c r="G23" s="2"/>
      <c r="H23" s="142">
        <v>9</v>
      </c>
      <c r="I23" s="142"/>
      <c r="J23" s="142">
        <v>32</v>
      </c>
      <c r="K23" s="142"/>
      <c r="L23" s="142">
        <v>10</v>
      </c>
      <c r="M23" s="142"/>
      <c r="N23" s="142">
        <v>9</v>
      </c>
      <c r="O23" s="142"/>
      <c r="P23" s="142">
        <v>8</v>
      </c>
      <c r="Q23" s="142"/>
    </row>
    <row r="24" spans="1:17" ht="30" customHeight="1" x14ac:dyDescent="0.25">
      <c r="A24" s="37">
        <v>19</v>
      </c>
      <c r="B24" s="64" t="s">
        <v>112</v>
      </c>
      <c r="C24" s="62" t="s">
        <v>39</v>
      </c>
      <c r="D24" s="63">
        <v>5455000</v>
      </c>
      <c r="E24" s="41">
        <f t="shared" si="0"/>
        <v>46</v>
      </c>
      <c r="F24" s="2">
        <v>0</v>
      </c>
      <c r="G24" s="2"/>
      <c r="H24" s="142">
        <v>8</v>
      </c>
      <c r="I24" s="142"/>
      <c r="J24" s="142">
        <v>25</v>
      </c>
      <c r="K24" s="142"/>
      <c r="L24" s="142">
        <v>3</v>
      </c>
      <c r="M24" s="142"/>
      <c r="N24" s="142">
        <v>6</v>
      </c>
      <c r="O24" s="142"/>
      <c r="P24" s="142">
        <v>4</v>
      </c>
      <c r="Q24" s="142"/>
    </row>
    <row r="25" spans="1:17" ht="30" customHeight="1" x14ac:dyDescent="0.25">
      <c r="A25" s="37">
        <v>20</v>
      </c>
      <c r="B25" s="64" t="s">
        <v>113</v>
      </c>
      <c r="C25" s="62" t="s">
        <v>114</v>
      </c>
      <c r="D25" s="63">
        <v>28000000</v>
      </c>
      <c r="E25" s="41">
        <f t="shared" si="0"/>
        <v>0</v>
      </c>
      <c r="F25" s="2"/>
      <c r="G25" s="2" t="s">
        <v>214</v>
      </c>
      <c r="H25" s="142"/>
      <c r="I25" s="142"/>
      <c r="J25" s="142"/>
      <c r="K25" s="142"/>
      <c r="L25" s="142"/>
      <c r="M25" s="142"/>
      <c r="N25" s="142"/>
      <c r="O25" s="142"/>
      <c r="P25" s="142"/>
      <c r="Q25" s="142"/>
    </row>
    <row r="26" spans="1:17" ht="30" customHeight="1" x14ac:dyDescent="0.25">
      <c r="A26" s="37">
        <v>21</v>
      </c>
      <c r="B26" s="64" t="s">
        <v>115</v>
      </c>
      <c r="C26" s="62" t="s">
        <v>116</v>
      </c>
      <c r="D26" s="63">
        <v>12112000</v>
      </c>
      <c r="E26" s="41">
        <f t="shared" si="0"/>
        <v>0</v>
      </c>
      <c r="F26" s="2"/>
      <c r="G26" s="2"/>
      <c r="H26" s="142"/>
      <c r="I26" s="142"/>
      <c r="J26" s="142"/>
      <c r="K26" s="142"/>
      <c r="L26" s="142"/>
      <c r="M26" s="142"/>
      <c r="N26" s="142"/>
      <c r="O26" s="142"/>
      <c r="P26" s="142"/>
      <c r="Q26" s="142"/>
    </row>
    <row r="27" spans="1:17" ht="30" customHeight="1" x14ac:dyDescent="0.25">
      <c r="A27" s="37">
        <v>22</v>
      </c>
      <c r="B27" s="64" t="s">
        <v>117</v>
      </c>
      <c r="C27" s="62" t="s">
        <v>118</v>
      </c>
      <c r="D27" s="63">
        <v>35000000</v>
      </c>
      <c r="E27" s="41">
        <f t="shared" si="0"/>
        <v>0</v>
      </c>
      <c r="F27" s="2"/>
      <c r="G27" s="2" t="s">
        <v>214</v>
      </c>
      <c r="H27" s="142"/>
      <c r="I27" s="142"/>
      <c r="J27" s="142"/>
      <c r="K27" s="142"/>
      <c r="L27" s="142"/>
      <c r="M27" s="142"/>
      <c r="N27" s="142"/>
      <c r="O27" s="142"/>
      <c r="P27" s="142"/>
      <c r="Q27" s="142"/>
    </row>
    <row r="28" spans="1:17" ht="30" customHeight="1" x14ac:dyDescent="0.25">
      <c r="A28" s="37">
        <v>23</v>
      </c>
      <c r="B28" s="64" t="s">
        <v>119</v>
      </c>
      <c r="C28" s="62" t="s">
        <v>120</v>
      </c>
      <c r="D28" s="63">
        <v>3000000</v>
      </c>
      <c r="E28" s="41">
        <f t="shared" si="0"/>
        <v>0</v>
      </c>
      <c r="F28" s="2"/>
      <c r="G28" s="2" t="s">
        <v>214</v>
      </c>
      <c r="H28" s="142"/>
      <c r="I28" s="142"/>
      <c r="J28" s="142"/>
      <c r="K28" s="142"/>
      <c r="L28" s="142"/>
      <c r="M28" s="142"/>
      <c r="N28" s="142"/>
      <c r="O28" s="142"/>
      <c r="P28" s="142"/>
      <c r="Q28" s="142"/>
    </row>
    <row r="29" spans="1:17" ht="30" customHeight="1" x14ac:dyDescent="0.25">
      <c r="A29" s="42"/>
      <c r="B29" s="152" t="s">
        <v>8</v>
      </c>
      <c r="C29" s="152"/>
      <c r="D29" s="75">
        <f>SUM(D6:D28)</f>
        <v>392998862</v>
      </c>
      <c r="E29" s="41"/>
      <c r="F29" s="16">
        <f>SUM(F6:F28)</f>
        <v>117500000</v>
      </c>
      <c r="G29" s="16"/>
      <c r="H29" s="143"/>
      <c r="I29" s="143"/>
      <c r="J29" s="143"/>
      <c r="K29" s="143"/>
      <c r="L29" s="143"/>
      <c r="M29" s="143"/>
      <c r="N29" s="143"/>
      <c r="O29" s="143"/>
      <c r="P29" s="143"/>
      <c r="Q29" s="143"/>
    </row>
    <row r="30" spans="1:17" ht="30" customHeight="1" x14ac:dyDescent="0.25">
      <c r="A30" s="47"/>
      <c r="B30" s="150" t="s">
        <v>23</v>
      </c>
      <c r="C30" s="150"/>
      <c r="D30" s="150"/>
      <c r="E30" s="150"/>
      <c r="F30" s="150"/>
      <c r="G30" s="150"/>
      <c r="H30" s="151"/>
      <c r="I30" s="151"/>
      <c r="J30" s="151"/>
      <c r="K30" s="151"/>
      <c r="L30" s="151"/>
      <c r="M30" s="151"/>
      <c r="N30" s="151"/>
      <c r="O30" s="151"/>
      <c r="P30" s="151"/>
      <c r="Q30" s="151"/>
    </row>
    <row r="31" spans="1:17" ht="30" customHeight="1" x14ac:dyDescent="0.25">
      <c r="A31" s="37">
        <v>1</v>
      </c>
      <c r="B31" s="64" t="s">
        <v>121</v>
      </c>
      <c r="C31" s="62" t="s">
        <v>42</v>
      </c>
      <c r="D31" s="63">
        <v>33186840</v>
      </c>
      <c r="E31" s="41">
        <f>SUM(H31:Q31)</f>
        <v>61</v>
      </c>
      <c r="F31" s="77">
        <v>3000000</v>
      </c>
      <c r="G31" s="2" t="s">
        <v>250</v>
      </c>
      <c r="H31" s="142">
        <v>10</v>
      </c>
      <c r="I31" s="142"/>
      <c r="J31" s="142">
        <v>33</v>
      </c>
      <c r="K31" s="142"/>
      <c r="L31" s="142">
        <v>7</v>
      </c>
      <c r="M31" s="142"/>
      <c r="N31" s="142">
        <v>8</v>
      </c>
      <c r="O31" s="142"/>
      <c r="P31" s="142">
        <v>3</v>
      </c>
      <c r="Q31" s="142"/>
    </row>
    <row r="32" spans="1:17" ht="30" customHeight="1" x14ac:dyDescent="0.25">
      <c r="A32" s="37">
        <v>2</v>
      </c>
      <c r="B32" s="64" t="s">
        <v>122</v>
      </c>
      <c r="C32" s="62" t="s">
        <v>43</v>
      </c>
      <c r="D32" s="63">
        <v>25600000</v>
      </c>
      <c r="E32" s="41">
        <f t="shared" ref="E32:E43" si="1">SUM(H32:Q32)</f>
        <v>39</v>
      </c>
      <c r="F32" s="2">
        <v>0</v>
      </c>
      <c r="G32" s="2"/>
      <c r="H32" s="142">
        <v>6</v>
      </c>
      <c r="I32" s="142"/>
      <c r="J32" s="142">
        <v>16</v>
      </c>
      <c r="K32" s="142"/>
      <c r="L32" s="142">
        <v>6</v>
      </c>
      <c r="M32" s="142"/>
      <c r="N32" s="142">
        <v>6</v>
      </c>
      <c r="O32" s="142"/>
      <c r="P32" s="142">
        <v>5</v>
      </c>
      <c r="Q32" s="142"/>
    </row>
    <row r="33" spans="1:17" ht="30" customHeight="1" x14ac:dyDescent="0.25">
      <c r="A33" s="37">
        <v>3</v>
      </c>
      <c r="B33" s="64" t="s">
        <v>123</v>
      </c>
      <c r="C33" s="62" t="s">
        <v>44</v>
      </c>
      <c r="D33" s="63">
        <v>29000000</v>
      </c>
      <c r="E33" s="41">
        <f t="shared" si="1"/>
        <v>75</v>
      </c>
      <c r="F33" s="77">
        <v>26000000</v>
      </c>
      <c r="G33" s="2"/>
      <c r="H33" s="142">
        <v>9</v>
      </c>
      <c r="I33" s="142"/>
      <c r="J33" s="142">
        <v>32</v>
      </c>
      <c r="K33" s="142"/>
      <c r="L33" s="142">
        <v>12</v>
      </c>
      <c r="M33" s="142"/>
      <c r="N33" s="142">
        <v>12</v>
      </c>
      <c r="O33" s="142"/>
      <c r="P33" s="142">
        <v>10</v>
      </c>
      <c r="Q33" s="142"/>
    </row>
    <row r="34" spans="1:17" ht="30" customHeight="1" x14ac:dyDescent="0.25">
      <c r="A34" s="37">
        <v>4</v>
      </c>
      <c r="B34" s="64" t="s">
        <v>124</v>
      </c>
      <c r="C34" s="62" t="s">
        <v>41</v>
      </c>
      <c r="D34" s="63">
        <v>20199876</v>
      </c>
      <c r="E34" s="41">
        <f t="shared" si="1"/>
        <v>72</v>
      </c>
      <c r="F34" s="77">
        <v>6000000</v>
      </c>
      <c r="G34" s="2"/>
      <c r="H34" s="142">
        <v>10</v>
      </c>
      <c r="I34" s="142"/>
      <c r="J34" s="142">
        <v>30</v>
      </c>
      <c r="K34" s="142"/>
      <c r="L34" s="142">
        <v>15</v>
      </c>
      <c r="M34" s="142"/>
      <c r="N34" s="142">
        <v>8</v>
      </c>
      <c r="O34" s="142"/>
      <c r="P34" s="142">
        <v>9</v>
      </c>
      <c r="Q34" s="142"/>
    </row>
    <row r="35" spans="1:17" ht="30" customHeight="1" x14ac:dyDescent="0.25">
      <c r="A35" s="37">
        <v>5</v>
      </c>
      <c r="B35" s="64" t="s">
        <v>125</v>
      </c>
      <c r="C35" s="62" t="s">
        <v>126</v>
      </c>
      <c r="D35" s="63">
        <v>5200000</v>
      </c>
      <c r="E35" s="41"/>
      <c r="F35" s="2">
        <v>0</v>
      </c>
      <c r="G35" s="2"/>
      <c r="H35" s="142">
        <v>6</v>
      </c>
      <c r="I35" s="142"/>
      <c r="J35" s="142">
        <v>18</v>
      </c>
      <c r="K35" s="142"/>
      <c r="L35" s="142">
        <v>8</v>
      </c>
      <c r="M35" s="142"/>
      <c r="N35" s="142">
        <v>6</v>
      </c>
      <c r="O35" s="142"/>
      <c r="P35" s="142">
        <v>7</v>
      </c>
      <c r="Q35" s="142"/>
    </row>
    <row r="36" spans="1:17" ht="30" customHeight="1" x14ac:dyDescent="0.25">
      <c r="A36" s="37">
        <v>6</v>
      </c>
      <c r="B36" s="64" t="s">
        <v>127</v>
      </c>
      <c r="C36" s="62" t="s">
        <v>128</v>
      </c>
      <c r="D36" s="63">
        <v>8938000</v>
      </c>
      <c r="E36" s="41"/>
      <c r="F36" s="2"/>
      <c r="G36" s="2"/>
      <c r="H36" s="142"/>
      <c r="I36" s="142"/>
      <c r="J36" s="142"/>
      <c r="K36" s="142"/>
      <c r="L36" s="142"/>
      <c r="M36" s="142"/>
      <c r="N36" s="142"/>
      <c r="O36" s="142"/>
      <c r="P36" s="142"/>
      <c r="Q36" s="142"/>
    </row>
    <row r="37" spans="1:17" ht="53.45" customHeight="1" x14ac:dyDescent="0.25">
      <c r="A37" s="37">
        <v>7</v>
      </c>
      <c r="B37" s="64" t="s">
        <v>129</v>
      </c>
      <c r="C37" s="62" t="s">
        <v>72</v>
      </c>
      <c r="D37" s="63">
        <v>25000000</v>
      </c>
      <c r="E37" s="41"/>
      <c r="F37" s="2"/>
      <c r="G37" s="2" t="s">
        <v>251</v>
      </c>
      <c r="H37" s="142">
        <v>8</v>
      </c>
      <c r="I37" s="142"/>
      <c r="J37" s="142">
        <v>30</v>
      </c>
      <c r="K37" s="142"/>
      <c r="L37" s="142">
        <v>5</v>
      </c>
      <c r="M37" s="142"/>
      <c r="N37" s="142">
        <v>10</v>
      </c>
      <c r="O37" s="142"/>
      <c r="P37" s="142">
        <v>9</v>
      </c>
      <c r="Q37" s="142"/>
    </row>
    <row r="38" spans="1:17" ht="30" customHeight="1" x14ac:dyDescent="0.25">
      <c r="A38" s="37">
        <v>8</v>
      </c>
      <c r="B38" s="64" t="s">
        <v>130</v>
      </c>
      <c r="C38" s="62" t="s">
        <v>131</v>
      </c>
      <c r="D38" s="63">
        <v>16000000</v>
      </c>
      <c r="E38" s="41">
        <f t="shared" si="1"/>
        <v>72</v>
      </c>
      <c r="F38" s="77">
        <v>3000000</v>
      </c>
      <c r="G38" s="2"/>
      <c r="H38" s="142">
        <v>10</v>
      </c>
      <c r="I38" s="142"/>
      <c r="J38" s="142">
        <v>34</v>
      </c>
      <c r="K38" s="142"/>
      <c r="L38" s="142">
        <v>10</v>
      </c>
      <c r="M38" s="142"/>
      <c r="N38" s="142">
        <v>10</v>
      </c>
      <c r="O38" s="142"/>
      <c r="P38" s="142">
        <v>8</v>
      </c>
      <c r="Q38" s="142"/>
    </row>
    <row r="39" spans="1:17" ht="30" customHeight="1" x14ac:dyDescent="0.25">
      <c r="A39" s="37">
        <v>9</v>
      </c>
      <c r="B39" s="64" t="s">
        <v>132</v>
      </c>
      <c r="C39" s="62" t="s">
        <v>133</v>
      </c>
      <c r="D39" s="63">
        <v>10096965</v>
      </c>
      <c r="E39" s="41">
        <f>SUM(H39:Q39)</f>
        <v>68</v>
      </c>
      <c r="F39" s="77">
        <v>3000000</v>
      </c>
      <c r="G39" s="2"/>
      <c r="H39" s="142">
        <v>9</v>
      </c>
      <c r="I39" s="142"/>
      <c r="J39" s="142">
        <v>32</v>
      </c>
      <c r="K39" s="142"/>
      <c r="L39" s="142">
        <v>10</v>
      </c>
      <c r="M39" s="142"/>
      <c r="N39" s="142">
        <v>8</v>
      </c>
      <c r="O39" s="142"/>
      <c r="P39" s="142">
        <v>9</v>
      </c>
      <c r="Q39" s="142"/>
    </row>
    <row r="40" spans="1:17" ht="30" customHeight="1" x14ac:dyDescent="0.25">
      <c r="A40" s="37">
        <v>10</v>
      </c>
      <c r="B40" s="64" t="s">
        <v>134</v>
      </c>
      <c r="C40" s="62" t="s">
        <v>135</v>
      </c>
      <c r="D40" s="63">
        <v>5000000</v>
      </c>
      <c r="E40" s="41">
        <f>SUM(H40:Q40)</f>
        <v>0</v>
      </c>
      <c r="F40" s="2"/>
      <c r="G40" s="2" t="s">
        <v>214</v>
      </c>
      <c r="H40" s="142"/>
      <c r="I40" s="142"/>
      <c r="J40" s="142"/>
      <c r="K40" s="142"/>
      <c r="L40" s="142"/>
      <c r="M40" s="142"/>
      <c r="N40" s="142"/>
      <c r="O40" s="142"/>
      <c r="P40" s="142"/>
      <c r="Q40" s="142"/>
    </row>
    <row r="41" spans="1:17" ht="30" customHeight="1" x14ac:dyDescent="0.25">
      <c r="A41" s="42"/>
      <c r="B41" s="152" t="s">
        <v>8</v>
      </c>
      <c r="C41" s="152"/>
      <c r="D41" s="75">
        <f>SUM(D31:D40)</f>
        <v>178221681</v>
      </c>
      <c r="E41" s="41"/>
      <c r="F41" s="16">
        <f>SUM(F31:F40)</f>
        <v>41000000</v>
      </c>
      <c r="G41" s="16"/>
      <c r="H41" s="143"/>
      <c r="I41" s="143"/>
      <c r="J41" s="143"/>
      <c r="K41" s="143"/>
      <c r="L41" s="143"/>
      <c r="M41" s="143"/>
      <c r="N41" s="143"/>
      <c r="O41" s="143"/>
      <c r="P41" s="143"/>
      <c r="Q41" s="143"/>
    </row>
    <row r="42" spans="1:17" ht="30" customHeight="1" x14ac:dyDescent="0.25">
      <c r="A42" s="47"/>
      <c r="B42" s="150" t="s">
        <v>22</v>
      </c>
      <c r="C42" s="150"/>
      <c r="D42" s="150"/>
      <c r="E42" s="150"/>
      <c r="F42" s="150"/>
      <c r="G42" s="150"/>
      <c r="H42" s="151"/>
      <c r="I42" s="151"/>
      <c r="J42" s="151"/>
      <c r="K42" s="151"/>
      <c r="L42" s="151"/>
      <c r="M42" s="151"/>
      <c r="N42" s="151"/>
      <c r="O42" s="151"/>
      <c r="P42" s="151"/>
      <c r="Q42" s="151"/>
    </row>
    <row r="43" spans="1:17" ht="30" customHeight="1" x14ac:dyDescent="0.25">
      <c r="A43" s="37">
        <v>1</v>
      </c>
      <c r="B43" s="64" t="s">
        <v>136</v>
      </c>
      <c r="C43" s="62" t="s">
        <v>45</v>
      </c>
      <c r="D43" s="63">
        <v>35000000</v>
      </c>
      <c r="E43" s="41">
        <f t="shared" si="1"/>
        <v>86</v>
      </c>
      <c r="F43" s="77">
        <v>21000000</v>
      </c>
      <c r="G43" s="2"/>
      <c r="H43" s="142">
        <v>10</v>
      </c>
      <c r="I43" s="142"/>
      <c r="J43" s="142">
        <v>43</v>
      </c>
      <c r="K43" s="142"/>
      <c r="L43" s="142">
        <v>13</v>
      </c>
      <c r="M43" s="142"/>
      <c r="N43" s="142">
        <v>12</v>
      </c>
      <c r="O43" s="142"/>
      <c r="P43" s="142">
        <v>8</v>
      </c>
      <c r="Q43" s="142"/>
    </row>
    <row r="44" spans="1:17" ht="31.5" x14ac:dyDescent="0.25">
      <c r="A44" s="37">
        <v>2</v>
      </c>
      <c r="B44" s="64" t="s">
        <v>137</v>
      </c>
      <c r="C44" s="62" t="s">
        <v>138</v>
      </c>
      <c r="D44" s="63">
        <v>33382750</v>
      </c>
      <c r="E44" s="41"/>
      <c r="F44" s="77">
        <v>22000000</v>
      </c>
      <c r="G44" s="2"/>
      <c r="H44" s="142">
        <v>10</v>
      </c>
      <c r="I44" s="142"/>
      <c r="J44" s="142">
        <v>50</v>
      </c>
      <c r="K44" s="142"/>
      <c r="L44" s="142">
        <v>14</v>
      </c>
      <c r="M44" s="142"/>
      <c r="N44" s="142">
        <v>12</v>
      </c>
      <c r="O44" s="142"/>
      <c r="P44" s="142">
        <v>10</v>
      </c>
      <c r="Q44" s="142"/>
    </row>
    <row r="45" spans="1:17" ht="31.5" x14ac:dyDescent="0.25">
      <c r="A45" s="37">
        <v>3</v>
      </c>
      <c r="B45" s="64" t="s">
        <v>139</v>
      </c>
      <c r="C45" s="62" t="s">
        <v>46</v>
      </c>
      <c r="D45" s="63">
        <v>9000000</v>
      </c>
      <c r="E45" s="41">
        <f>SUM(H45:Q45)</f>
        <v>74</v>
      </c>
      <c r="F45" s="77">
        <v>3500000</v>
      </c>
      <c r="G45" s="2"/>
      <c r="H45" s="142">
        <v>10</v>
      </c>
      <c r="I45" s="142"/>
      <c r="J45" s="142">
        <v>38</v>
      </c>
      <c r="K45" s="142"/>
      <c r="L45" s="142">
        <v>9</v>
      </c>
      <c r="M45" s="142"/>
      <c r="N45" s="142">
        <v>9</v>
      </c>
      <c r="O45" s="142"/>
      <c r="P45" s="142">
        <v>8</v>
      </c>
      <c r="Q45" s="142"/>
    </row>
    <row r="46" spans="1:17" x14ac:dyDescent="0.25">
      <c r="A46" s="42"/>
      <c r="B46" s="152" t="s">
        <v>8</v>
      </c>
      <c r="C46" s="152"/>
      <c r="D46" s="75">
        <f>SUM(D43:D45)</f>
        <v>77382750</v>
      </c>
      <c r="E46" s="41"/>
      <c r="F46" s="16">
        <f>SUM(F43:F45)</f>
        <v>46500000</v>
      </c>
      <c r="G46" s="16"/>
      <c r="H46" s="143"/>
      <c r="I46" s="143"/>
      <c r="J46" s="143"/>
      <c r="K46" s="143"/>
      <c r="L46" s="143"/>
      <c r="M46" s="143"/>
      <c r="N46" s="143"/>
      <c r="O46" s="143"/>
      <c r="P46" s="143"/>
      <c r="Q46" s="143"/>
    </row>
    <row r="47" spans="1:17" ht="26.25" x14ac:dyDescent="0.25">
      <c r="A47" s="37"/>
      <c r="B47" s="72"/>
      <c r="C47" s="24"/>
      <c r="D47" s="76">
        <f>(D46+D41+D29)</f>
        <v>648603293</v>
      </c>
      <c r="E47" s="45" t="s">
        <v>9</v>
      </c>
      <c r="F47" s="46">
        <f>(F46+F41+F29)</f>
        <v>205000000</v>
      </c>
      <c r="G47" s="2"/>
      <c r="H47" s="2"/>
      <c r="I47" s="2"/>
      <c r="J47" s="2"/>
      <c r="K47" s="2"/>
      <c r="L47" s="2"/>
      <c r="M47" s="2"/>
      <c r="N47" s="2"/>
      <c r="O47" s="2"/>
      <c r="P47" s="2"/>
      <c r="Q47" s="2"/>
    </row>
  </sheetData>
  <mergeCells count="219">
    <mergeCell ref="B41:C41"/>
    <mergeCell ref="B42:G42"/>
    <mergeCell ref="H42:I42"/>
    <mergeCell ref="J42:K42"/>
    <mergeCell ref="L42:M42"/>
    <mergeCell ref="N42:O42"/>
    <mergeCell ref="P42:Q42"/>
    <mergeCell ref="H40:I40"/>
    <mergeCell ref="J40:K40"/>
    <mergeCell ref="L40:M40"/>
    <mergeCell ref="N40:O40"/>
    <mergeCell ref="P40:Q40"/>
    <mergeCell ref="H41:I41"/>
    <mergeCell ref="J41:K41"/>
    <mergeCell ref="L41:M41"/>
    <mergeCell ref="N41:O41"/>
    <mergeCell ref="P41:Q41"/>
    <mergeCell ref="P38:Q38"/>
    <mergeCell ref="H39:I39"/>
    <mergeCell ref="J39:K39"/>
    <mergeCell ref="L39:M39"/>
    <mergeCell ref="N39:O39"/>
    <mergeCell ref="P39:Q39"/>
    <mergeCell ref="H37:I37"/>
    <mergeCell ref="J37:K37"/>
    <mergeCell ref="L37:M37"/>
    <mergeCell ref="N37:O37"/>
    <mergeCell ref="P37:Q37"/>
    <mergeCell ref="H38:I38"/>
    <mergeCell ref="J38:K38"/>
    <mergeCell ref="L38:M38"/>
    <mergeCell ref="N38:O38"/>
    <mergeCell ref="H35:I35"/>
    <mergeCell ref="J35:K35"/>
    <mergeCell ref="L35:M35"/>
    <mergeCell ref="N35:O35"/>
    <mergeCell ref="P35:Q35"/>
    <mergeCell ref="H36:I36"/>
    <mergeCell ref="J36:K36"/>
    <mergeCell ref="L36:M36"/>
    <mergeCell ref="N36:O36"/>
    <mergeCell ref="P36:Q36"/>
    <mergeCell ref="H33:I33"/>
    <mergeCell ref="J33:K33"/>
    <mergeCell ref="L33:M33"/>
    <mergeCell ref="N33:O33"/>
    <mergeCell ref="P33:Q33"/>
    <mergeCell ref="H34:I34"/>
    <mergeCell ref="J34:K34"/>
    <mergeCell ref="L34:M34"/>
    <mergeCell ref="N34:O34"/>
    <mergeCell ref="P34:Q34"/>
    <mergeCell ref="H31:I31"/>
    <mergeCell ref="J31:K31"/>
    <mergeCell ref="L31:M31"/>
    <mergeCell ref="N31:O31"/>
    <mergeCell ref="P31:Q31"/>
    <mergeCell ref="H32:I32"/>
    <mergeCell ref="J32:K32"/>
    <mergeCell ref="L32:M32"/>
    <mergeCell ref="N32:O32"/>
    <mergeCell ref="P32:Q32"/>
    <mergeCell ref="P29:Q29"/>
    <mergeCell ref="B30:G30"/>
    <mergeCell ref="H30:I30"/>
    <mergeCell ref="J30:K30"/>
    <mergeCell ref="L30:M30"/>
    <mergeCell ref="N30:O30"/>
    <mergeCell ref="P30:Q30"/>
    <mergeCell ref="H28:I28"/>
    <mergeCell ref="J28:K28"/>
    <mergeCell ref="L28:M28"/>
    <mergeCell ref="N28:O28"/>
    <mergeCell ref="P28:Q28"/>
    <mergeCell ref="B29:C29"/>
    <mergeCell ref="H29:I29"/>
    <mergeCell ref="J29:K29"/>
    <mergeCell ref="L29:M29"/>
    <mergeCell ref="N29:O29"/>
    <mergeCell ref="H26:I26"/>
    <mergeCell ref="J26:K26"/>
    <mergeCell ref="L26:M26"/>
    <mergeCell ref="N26:O26"/>
    <mergeCell ref="P26:Q26"/>
    <mergeCell ref="H27:I27"/>
    <mergeCell ref="J27:K27"/>
    <mergeCell ref="L27:M27"/>
    <mergeCell ref="N27:O27"/>
    <mergeCell ref="P27:Q27"/>
    <mergeCell ref="H24:I24"/>
    <mergeCell ref="J24:K24"/>
    <mergeCell ref="L24:M24"/>
    <mergeCell ref="N24:O24"/>
    <mergeCell ref="P24:Q24"/>
    <mergeCell ref="H25:I25"/>
    <mergeCell ref="J25:K25"/>
    <mergeCell ref="L25:M25"/>
    <mergeCell ref="N25:O25"/>
    <mergeCell ref="P25:Q25"/>
    <mergeCell ref="H22:I22"/>
    <mergeCell ref="J22:K22"/>
    <mergeCell ref="L22:M22"/>
    <mergeCell ref="N22:O22"/>
    <mergeCell ref="P22:Q22"/>
    <mergeCell ref="H23:I23"/>
    <mergeCell ref="J23:K23"/>
    <mergeCell ref="L23:M23"/>
    <mergeCell ref="N23:O23"/>
    <mergeCell ref="P23:Q23"/>
    <mergeCell ref="H20:I20"/>
    <mergeCell ref="J20:K20"/>
    <mergeCell ref="L20:M20"/>
    <mergeCell ref="N20:O20"/>
    <mergeCell ref="P20:Q20"/>
    <mergeCell ref="H21:I21"/>
    <mergeCell ref="J21:K21"/>
    <mergeCell ref="L21:M21"/>
    <mergeCell ref="N21:O21"/>
    <mergeCell ref="P21:Q21"/>
    <mergeCell ref="H18:I18"/>
    <mergeCell ref="J18:K18"/>
    <mergeCell ref="L18:M18"/>
    <mergeCell ref="N18:O18"/>
    <mergeCell ref="P18:Q18"/>
    <mergeCell ref="H19:I19"/>
    <mergeCell ref="J19:K19"/>
    <mergeCell ref="L19:M19"/>
    <mergeCell ref="N19:O19"/>
    <mergeCell ref="P19:Q19"/>
    <mergeCell ref="H16:I16"/>
    <mergeCell ref="J16:K16"/>
    <mergeCell ref="L16:M16"/>
    <mergeCell ref="N16:O16"/>
    <mergeCell ref="P16:Q16"/>
    <mergeCell ref="H17:I17"/>
    <mergeCell ref="J17:K17"/>
    <mergeCell ref="L17:M17"/>
    <mergeCell ref="N17:O17"/>
    <mergeCell ref="P17:Q17"/>
    <mergeCell ref="H14:I14"/>
    <mergeCell ref="J14:K14"/>
    <mergeCell ref="L14:M14"/>
    <mergeCell ref="N14:O14"/>
    <mergeCell ref="P14:Q14"/>
    <mergeCell ref="H15:I15"/>
    <mergeCell ref="J15:K15"/>
    <mergeCell ref="L15:M15"/>
    <mergeCell ref="N15:O15"/>
    <mergeCell ref="P15:Q15"/>
    <mergeCell ref="H12:I12"/>
    <mergeCell ref="J12:K12"/>
    <mergeCell ref="L12:M12"/>
    <mergeCell ref="N12:O12"/>
    <mergeCell ref="P12:Q12"/>
    <mergeCell ref="H13:I13"/>
    <mergeCell ref="J13:K13"/>
    <mergeCell ref="L13:M13"/>
    <mergeCell ref="N13:O13"/>
    <mergeCell ref="P13:Q13"/>
    <mergeCell ref="H10:I10"/>
    <mergeCell ref="J10:K10"/>
    <mergeCell ref="L10:M10"/>
    <mergeCell ref="N10:O10"/>
    <mergeCell ref="P10:Q10"/>
    <mergeCell ref="H11:I11"/>
    <mergeCell ref="J11:K11"/>
    <mergeCell ref="L11:M11"/>
    <mergeCell ref="N11:O11"/>
    <mergeCell ref="P11:Q11"/>
    <mergeCell ref="H8:I8"/>
    <mergeCell ref="J8:K8"/>
    <mergeCell ref="L8:M8"/>
    <mergeCell ref="N8:O8"/>
    <mergeCell ref="P8:Q8"/>
    <mergeCell ref="H9:I9"/>
    <mergeCell ref="J9:K9"/>
    <mergeCell ref="L9:M9"/>
    <mergeCell ref="N9:O9"/>
    <mergeCell ref="P9:Q9"/>
    <mergeCell ref="H6:I6"/>
    <mergeCell ref="J6:K6"/>
    <mergeCell ref="L6:M6"/>
    <mergeCell ref="N6:O6"/>
    <mergeCell ref="P6:Q6"/>
    <mergeCell ref="H7:I7"/>
    <mergeCell ref="J7:K7"/>
    <mergeCell ref="L7:M7"/>
    <mergeCell ref="N7:O7"/>
    <mergeCell ref="P7:Q7"/>
    <mergeCell ref="B1:D1"/>
    <mergeCell ref="H1:I5"/>
    <mergeCell ref="J1:K5"/>
    <mergeCell ref="L1:M5"/>
    <mergeCell ref="N1:O5"/>
    <mergeCell ref="P1:Q5"/>
    <mergeCell ref="A2:B2"/>
    <mergeCell ref="B3:C3"/>
    <mergeCell ref="B5:G5"/>
    <mergeCell ref="H43:I43"/>
    <mergeCell ref="J43:K43"/>
    <mergeCell ref="L43:M43"/>
    <mergeCell ref="N43:O43"/>
    <mergeCell ref="P43:Q43"/>
    <mergeCell ref="H44:I44"/>
    <mergeCell ref="J44:K44"/>
    <mergeCell ref="L44:M44"/>
    <mergeCell ref="N44:O44"/>
    <mergeCell ref="P44:Q44"/>
    <mergeCell ref="H45:I45"/>
    <mergeCell ref="J45:K45"/>
    <mergeCell ref="L45:M45"/>
    <mergeCell ref="N45:O45"/>
    <mergeCell ref="P45:Q45"/>
    <mergeCell ref="B46:C46"/>
    <mergeCell ref="H46:I46"/>
    <mergeCell ref="J46:K46"/>
    <mergeCell ref="L46:M46"/>
    <mergeCell ref="N46:O46"/>
    <mergeCell ref="P46:Q4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G18"/>
  <sheetViews>
    <sheetView view="pageBreakPreview" zoomScale="60" zoomScaleNormal="80" workbookViewId="0">
      <selection sqref="A1:G1"/>
    </sheetView>
  </sheetViews>
  <sheetFormatPr defaultRowHeight="15" x14ac:dyDescent="0.25"/>
  <cols>
    <col min="1" max="2" width="36.42578125" style="124" customWidth="1"/>
    <col min="3" max="3" width="49.85546875" style="124" customWidth="1"/>
    <col min="4" max="4" width="93.7109375" style="124" customWidth="1"/>
    <col min="5" max="5" width="57.7109375" style="124" customWidth="1"/>
    <col min="6" max="6" width="72.42578125" style="124" customWidth="1"/>
    <col min="7" max="7" width="63.5703125" style="124" customWidth="1"/>
    <col min="8" max="16384" width="9.140625" style="124"/>
  </cols>
  <sheetData>
    <row r="1" spans="1:7" ht="69.75" customHeight="1" thickBot="1" x14ac:dyDescent="0.3">
      <c r="A1" s="159" t="s">
        <v>254</v>
      </c>
      <c r="B1" s="160"/>
      <c r="C1" s="160"/>
      <c r="D1" s="160"/>
      <c r="E1" s="160"/>
      <c r="F1" s="160"/>
      <c r="G1" s="160"/>
    </row>
    <row r="2" spans="1:7" ht="113.25" customHeight="1" x14ac:dyDescent="0.25">
      <c r="A2" s="163"/>
      <c r="B2" s="164"/>
      <c r="C2" s="141" t="s">
        <v>262</v>
      </c>
      <c r="D2" s="140" t="s">
        <v>263</v>
      </c>
      <c r="E2" s="141" t="s">
        <v>264</v>
      </c>
      <c r="F2" s="141" t="s">
        <v>265</v>
      </c>
      <c r="G2" s="141" t="s">
        <v>266</v>
      </c>
    </row>
    <row r="3" spans="1:7" ht="95.25" customHeight="1" x14ac:dyDescent="0.25">
      <c r="A3" s="132" t="s">
        <v>6</v>
      </c>
      <c r="B3" s="133"/>
      <c r="C3" s="140"/>
      <c r="D3" s="140"/>
      <c r="E3" s="141"/>
      <c r="F3" s="140"/>
      <c r="G3" s="140"/>
    </row>
    <row r="4" spans="1:7" ht="89.25" customHeight="1" x14ac:dyDescent="0.25">
      <c r="A4" s="161" t="s">
        <v>271</v>
      </c>
      <c r="B4" s="162"/>
      <c r="C4" s="140"/>
      <c r="D4" s="140"/>
      <c r="E4" s="141"/>
      <c r="F4" s="140"/>
      <c r="G4" s="140"/>
    </row>
    <row r="5" spans="1:7" ht="15.75" x14ac:dyDescent="0.25">
      <c r="A5" s="128" t="s">
        <v>92</v>
      </c>
      <c r="B5" s="123">
        <v>0</v>
      </c>
      <c r="C5" s="116">
        <v>0</v>
      </c>
      <c r="D5" s="116">
        <v>0</v>
      </c>
      <c r="E5" s="116">
        <v>0</v>
      </c>
      <c r="F5" s="116">
        <v>0</v>
      </c>
      <c r="G5" s="116">
        <v>0</v>
      </c>
    </row>
    <row r="6" spans="1:7" ht="15.75" x14ac:dyDescent="0.25">
      <c r="A6" s="128" t="s">
        <v>144</v>
      </c>
      <c r="B6" s="123">
        <v>0</v>
      </c>
      <c r="C6" s="116">
        <v>0</v>
      </c>
      <c r="D6" s="116">
        <v>0</v>
      </c>
      <c r="E6" s="116">
        <v>0</v>
      </c>
      <c r="F6" s="116">
        <v>0</v>
      </c>
      <c r="G6" s="116">
        <v>0</v>
      </c>
    </row>
    <row r="7" spans="1:7" ht="47.25" x14ac:dyDescent="0.25">
      <c r="A7" s="127" t="s">
        <v>149</v>
      </c>
      <c r="B7" s="123">
        <v>0</v>
      </c>
      <c r="C7" s="116">
        <v>0</v>
      </c>
      <c r="D7" s="116">
        <v>0</v>
      </c>
      <c r="E7" s="116">
        <v>0</v>
      </c>
      <c r="F7" s="116">
        <v>0</v>
      </c>
      <c r="G7" s="116">
        <v>0</v>
      </c>
    </row>
    <row r="8" spans="1:7" ht="31.5" x14ac:dyDescent="0.25">
      <c r="A8" s="127" t="s">
        <v>152</v>
      </c>
      <c r="B8" s="123">
        <v>0</v>
      </c>
      <c r="C8" s="116">
        <v>0</v>
      </c>
      <c r="D8" s="116">
        <v>0</v>
      </c>
      <c r="E8" s="116">
        <v>0</v>
      </c>
      <c r="F8" s="116">
        <v>0</v>
      </c>
      <c r="G8" s="116">
        <v>0</v>
      </c>
    </row>
    <row r="9" spans="1:7" ht="31.5" x14ac:dyDescent="0.25">
      <c r="A9" s="127" t="s">
        <v>38</v>
      </c>
      <c r="B9" s="123">
        <v>0</v>
      </c>
      <c r="C9" s="116">
        <v>0</v>
      </c>
      <c r="D9" s="116">
        <v>0</v>
      </c>
      <c r="E9" s="116">
        <v>0</v>
      </c>
      <c r="F9" s="116">
        <v>0</v>
      </c>
      <c r="G9" s="116">
        <v>0</v>
      </c>
    </row>
    <row r="10" spans="1:7" ht="31.5" x14ac:dyDescent="0.25">
      <c r="A10" s="127" t="s">
        <v>158</v>
      </c>
      <c r="B10" s="123">
        <v>46</v>
      </c>
      <c r="C10" s="116">
        <v>6.8</v>
      </c>
      <c r="D10" s="116">
        <v>9</v>
      </c>
      <c r="E10" s="116">
        <v>5</v>
      </c>
      <c r="F10" s="116">
        <v>16</v>
      </c>
      <c r="G10" s="116">
        <v>9.1999999999999993</v>
      </c>
    </row>
    <row r="11" spans="1:7" ht="31.5" x14ac:dyDescent="0.25">
      <c r="A11" s="127" t="s">
        <v>50</v>
      </c>
      <c r="B11" s="123">
        <v>62</v>
      </c>
      <c r="C11" s="116">
        <v>12</v>
      </c>
      <c r="D11" s="116">
        <v>14</v>
      </c>
      <c r="E11" s="116">
        <v>9.6</v>
      </c>
      <c r="F11" s="116">
        <v>13.4</v>
      </c>
      <c r="G11" s="116">
        <v>13</v>
      </c>
    </row>
    <row r="12" spans="1:7" ht="47.25" x14ac:dyDescent="0.25">
      <c r="A12" s="128" t="s">
        <v>47</v>
      </c>
      <c r="B12" s="123">
        <v>62.8</v>
      </c>
      <c r="C12" s="116">
        <v>10.4</v>
      </c>
      <c r="D12" s="116">
        <v>13.6</v>
      </c>
      <c r="E12" s="116">
        <v>8.4</v>
      </c>
      <c r="F12" s="116">
        <v>15.2</v>
      </c>
      <c r="G12" s="116">
        <v>15.2</v>
      </c>
    </row>
    <row r="13" spans="1:7" ht="31.5" x14ac:dyDescent="0.25">
      <c r="A13" s="127" t="s">
        <v>147</v>
      </c>
      <c r="B13" s="123">
        <v>65.2</v>
      </c>
      <c r="C13" s="116">
        <v>12.6</v>
      </c>
      <c r="D13" s="116">
        <v>11.6</v>
      </c>
      <c r="E13" s="116">
        <v>11.4</v>
      </c>
      <c r="F13" s="116">
        <v>17.2</v>
      </c>
      <c r="G13" s="116">
        <v>12.4</v>
      </c>
    </row>
    <row r="14" spans="1:7" ht="31.5" x14ac:dyDescent="0.25">
      <c r="A14" s="127" t="s">
        <v>52</v>
      </c>
      <c r="B14" s="123">
        <v>70</v>
      </c>
      <c r="C14" s="116">
        <v>12.2</v>
      </c>
      <c r="D14" s="116">
        <v>13</v>
      </c>
      <c r="E14" s="116">
        <v>13.4</v>
      </c>
      <c r="F14" s="116">
        <v>18.2</v>
      </c>
      <c r="G14" s="116">
        <v>13.2</v>
      </c>
    </row>
    <row r="15" spans="1:7" ht="31.5" x14ac:dyDescent="0.25">
      <c r="A15" s="127" t="s">
        <v>33</v>
      </c>
      <c r="B15" s="123">
        <v>74.8</v>
      </c>
      <c r="C15" s="116">
        <v>13.4</v>
      </c>
      <c r="D15" s="116">
        <v>14.4</v>
      </c>
      <c r="E15" s="116">
        <v>12</v>
      </c>
      <c r="F15" s="116">
        <v>14.8</v>
      </c>
      <c r="G15" s="116">
        <v>20.2</v>
      </c>
    </row>
    <row r="16" spans="1:7" ht="31.5" x14ac:dyDescent="0.25">
      <c r="A16" s="128" t="s">
        <v>49</v>
      </c>
      <c r="B16" s="123">
        <v>75.8</v>
      </c>
      <c r="C16" s="116">
        <v>14.6</v>
      </c>
      <c r="D16" s="116">
        <v>16.2</v>
      </c>
      <c r="E16" s="116">
        <v>11.2</v>
      </c>
      <c r="F16" s="116">
        <v>18</v>
      </c>
      <c r="G16" s="116">
        <v>15.8</v>
      </c>
    </row>
    <row r="17" spans="1:7" ht="31.5" x14ac:dyDescent="0.25">
      <c r="A17" s="127" t="s">
        <v>51</v>
      </c>
      <c r="B17" s="123">
        <v>76.8</v>
      </c>
      <c r="C17" s="116">
        <v>17.2</v>
      </c>
      <c r="D17" s="116">
        <v>15.6</v>
      </c>
      <c r="E17" s="116">
        <v>9.1999999999999993</v>
      </c>
      <c r="F17" s="116">
        <v>19.600000000000001</v>
      </c>
      <c r="G17" s="116">
        <v>15.2</v>
      </c>
    </row>
    <row r="18" spans="1:7" ht="47.25" x14ac:dyDescent="0.25">
      <c r="A18" s="128" t="s">
        <v>48</v>
      </c>
      <c r="B18" s="123">
        <v>77.000000000000014</v>
      </c>
      <c r="C18" s="116">
        <v>16.8</v>
      </c>
      <c r="D18" s="116">
        <v>17.600000000000001</v>
      </c>
      <c r="E18" s="116">
        <v>10.6</v>
      </c>
      <c r="F18" s="116">
        <v>16.600000000000001</v>
      </c>
      <c r="G18" s="116">
        <v>15.4</v>
      </c>
    </row>
  </sheetData>
  <sheetProtection algorithmName="SHA-512" hashValue="dSXL4LSw5MOPEkTX+/3BJMNZynMkKoHieLQ8Bu3mPDe0mbohjJSVltWt/Zkt6ajAqZJYQsKo6Z7EA+WdrtEgmw==" saltValue="VEz5gXEzOjfX8SC75HPtRA==" spinCount="100000" sheet="1" formatCells="0" formatColumns="0" formatRows="0" insertColumns="0" insertRows="0" insertHyperlinks="0" deleteColumns="0" deleteRows="0" sort="0" autoFilter="0" pivotTables="0"/>
  <sortState ref="A5:G18">
    <sortCondition ref="B5:B18"/>
  </sortState>
  <mergeCells count="9">
    <mergeCell ref="A1:G1"/>
    <mergeCell ref="G2:G4"/>
    <mergeCell ref="C2:C4"/>
    <mergeCell ref="D2:D4"/>
    <mergeCell ref="E2:E4"/>
    <mergeCell ref="F2:F4"/>
    <mergeCell ref="A4:B4"/>
    <mergeCell ref="A3:B3"/>
    <mergeCell ref="A2:B2"/>
  </mergeCells>
  <pageMargins left="0.70866141732283472" right="0.70866141732283472" top="0.74803149606299213" bottom="0.74803149606299213" header="0.31496062992125984" footer="0.31496062992125984"/>
  <pageSetup paperSize="8" scale="47"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workbookViewId="0">
      <selection activeCell="F6" sqref="F6"/>
    </sheetView>
  </sheetViews>
  <sheetFormatPr defaultRowHeight="15" x14ac:dyDescent="0.25"/>
  <cols>
    <col min="2" max="2" width="25.85546875" customWidth="1"/>
    <col min="3" max="3" width="33.85546875" style="19" customWidth="1"/>
    <col min="4" max="4" width="17.28515625" customWidth="1"/>
    <col min="6" max="6" width="29.85546875" bestFit="1" customWidth="1"/>
    <col min="7" max="7" width="21" customWidth="1"/>
  </cols>
  <sheetData>
    <row r="1" spans="1:17" ht="30" customHeight="1" x14ac:dyDescent="0.25">
      <c r="A1" s="65"/>
      <c r="B1" s="144" t="s">
        <v>14</v>
      </c>
      <c r="C1" s="144"/>
      <c r="D1" s="144"/>
      <c r="E1" s="2"/>
      <c r="F1" s="2"/>
      <c r="G1" s="2"/>
      <c r="H1" s="145" t="s">
        <v>203</v>
      </c>
      <c r="I1" s="146"/>
      <c r="J1" s="146" t="s">
        <v>15</v>
      </c>
      <c r="K1" s="146"/>
      <c r="L1" s="145" t="s">
        <v>16</v>
      </c>
      <c r="M1" s="145"/>
      <c r="N1" s="145" t="s">
        <v>204</v>
      </c>
      <c r="O1" s="146"/>
      <c r="P1" s="145" t="s">
        <v>206</v>
      </c>
      <c r="Q1" s="146"/>
    </row>
    <row r="2" spans="1:17" ht="30" customHeight="1" x14ac:dyDescent="0.25">
      <c r="A2" s="147" t="s">
        <v>1</v>
      </c>
      <c r="B2" s="147"/>
      <c r="C2" s="70"/>
      <c r="D2" s="36"/>
      <c r="E2" s="24"/>
      <c r="F2" s="2"/>
      <c r="G2" s="2"/>
      <c r="H2" s="146"/>
      <c r="I2" s="146"/>
      <c r="J2" s="146"/>
      <c r="K2" s="146"/>
      <c r="L2" s="145"/>
      <c r="M2" s="145"/>
      <c r="N2" s="146"/>
      <c r="O2" s="146"/>
      <c r="P2" s="146"/>
      <c r="Q2" s="146"/>
    </row>
    <row r="3" spans="1:17" ht="30" customHeight="1" x14ac:dyDescent="0.25">
      <c r="A3" s="37"/>
      <c r="B3" s="148" t="s">
        <v>24</v>
      </c>
      <c r="C3" s="148"/>
      <c r="D3" s="36"/>
      <c r="E3" s="24"/>
      <c r="F3" s="2"/>
      <c r="G3" s="2"/>
      <c r="H3" s="146"/>
      <c r="I3" s="146"/>
      <c r="J3" s="146"/>
      <c r="K3" s="146"/>
      <c r="L3" s="145"/>
      <c r="M3" s="145"/>
      <c r="N3" s="146"/>
      <c r="O3" s="146"/>
      <c r="P3" s="146"/>
      <c r="Q3" s="146"/>
    </row>
    <row r="4" spans="1:17" ht="30" customHeight="1" x14ac:dyDescent="0.25">
      <c r="A4" s="38" t="s">
        <v>2</v>
      </c>
      <c r="B4" s="38" t="s">
        <v>3</v>
      </c>
      <c r="C4" s="38" t="s">
        <v>4</v>
      </c>
      <c r="D4" s="39" t="s">
        <v>5</v>
      </c>
      <c r="E4" s="40" t="s">
        <v>6</v>
      </c>
      <c r="F4" s="8" t="s">
        <v>83</v>
      </c>
      <c r="G4" s="8" t="s">
        <v>7</v>
      </c>
      <c r="H4" s="146"/>
      <c r="I4" s="146"/>
      <c r="J4" s="146"/>
      <c r="K4" s="146"/>
      <c r="L4" s="145"/>
      <c r="M4" s="145"/>
      <c r="N4" s="146"/>
      <c r="O4" s="146"/>
      <c r="P4" s="146"/>
      <c r="Q4" s="146"/>
    </row>
    <row r="5" spans="1:17" ht="30" customHeight="1" x14ac:dyDescent="0.25">
      <c r="A5" s="71"/>
      <c r="B5" s="165" t="s">
        <v>86</v>
      </c>
      <c r="C5" s="165"/>
      <c r="D5" s="165"/>
      <c r="E5" s="165"/>
      <c r="F5" s="165"/>
      <c r="G5" s="165"/>
      <c r="H5" s="146"/>
      <c r="I5" s="146"/>
      <c r="J5" s="146"/>
      <c r="K5" s="146"/>
      <c r="L5" s="145"/>
      <c r="M5" s="145"/>
      <c r="N5" s="146"/>
      <c r="O5" s="146"/>
      <c r="P5" s="146"/>
      <c r="Q5" s="146"/>
    </row>
    <row r="6" spans="1:17" ht="55.5" customHeight="1" x14ac:dyDescent="0.25">
      <c r="A6" s="37">
        <v>1</v>
      </c>
      <c r="B6" s="64" t="s">
        <v>140</v>
      </c>
      <c r="C6" s="62" t="s">
        <v>48</v>
      </c>
      <c r="D6" s="63">
        <v>10000000</v>
      </c>
      <c r="E6" s="41">
        <f>SUM(H6:Q6)</f>
        <v>89</v>
      </c>
      <c r="F6" s="25">
        <v>8000000</v>
      </c>
      <c r="G6" s="2"/>
      <c r="H6" s="142">
        <v>18</v>
      </c>
      <c r="I6" s="142"/>
      <c r="J6" s="142">
        <v>18</v>
      </c>
      <c r="K6" s="142"/>
      <c r="L6" s="142">
        <v>13</v>
      </c>
      <c r="M6" s="142"/>
      <c r="N6" s="142">
        <v>23</v>
      </c>
      <c r="O6" s="142"/>
      <c r="P6" s="142">
        <v>17</v>
      </c>
      <c r="Q6" s="142"/>
    </row>
    <row r="7" spans="1:17" ht="47.45" customHeight="1" x14ac:dyDescent="0.25">
      <c r="A7" s="37">
        <v>2</v>
      </c>
      <c r="B7" s="64" t="s">
        <v>141</v>
      </c>
      <c r="C7" s="62" t="s">
        <v>47</v>
      </c>
      <c r="D7" s="63">
        <v>50000000</v>
      </c>
      <c r="E7" s="41">
        <f t="shared" ref="E7:E19" si="0">SUM(H7:Q7)</f>
        <v>66</v>
      </c>
      <c r="F7" s="77">
        <v>10000000</v>
      </c>
      <c r="G7" s="2"/>
      <c r="H7" s="142">
        <v>12</v>
      </c>
      <c r="I7" s="142"/>
      <c r="J7" s="142">
        <v>12</v>
      </c>
      <c r="K7" s="142"/>
      <c r="L7" s="142">
        <v>12</v>
      </c>
      <c r="M7" s="142"/>
      <c r="N7" s="142">
        <v>16</v>
      </c>
      <c r="O7" s="142"/>
      <c r="P7" s="142">
        <v>14</v>
      </c>
      <c r="Q7" s="142"/>
    </row>
    <row r="8" spans="1:17" ht="47.45" customHeight="1" x14ac:dyDescent="0.25">
      <c r="A8" s="37">
        <v>3</v>
      </c>
      <c r="B8" s="64" t="s">
        <v>142</v>
      </c>
      <c r="C8" s="62" t="s">
        <v>92</v>
      </c>
      <c r="D8" s="63">
        <v>3460000</v>
      </c>
      <c r="E8" s="41">
        <f t="shared" si="0"/>
        <v>0</v>
      </c>
      <c r="F8" s="2"/>
      <c r="G8" s="2"/>
      <c r="H8" s="142"/>
      <c r="I8" s="142"/>
      <c r="J8" s="142"/>
      <c r="K8" s="142"/>
      <c r="L8" s="142"/>
      <c r="M8" s="142"/>
      <c r="N8" s="142"/>
      <c r="O8" s="142"/>
      <c r="P8" s="142"/>
      <c r="Q8" s="142"/>
    </row>
    <row r="9" spans="1:17" ht="47.45" customHeight="1" x14ac:dyDescent="0.25">
      <c r="A9" s="37">
        <v>4</v>
      </c>
      <c r="B9" s="64" t="s">
        <v>143</v>
      </c>
      <c r="C9" s="62" t="s">
        <v>144</v>
      </c>
      <c r="D9" s="63">
        <v>12720000</v>
      </c>
      <c r="E9" s="41">
        <f t="shared" si="0"/>
        <v>0</v>
      </c>
      <c r="F9" s="2">
        <v>0</v>
      </c>
      <c r="G9" s="2" t="s">
        <v>218</v>
      </c>
      <c r="H9" s="142"/>
      <c r="I9" s="142"/>
      <c r="J9" s="142"/>
      <c r="K9" s="142"/>
      <c r="L9" s="142"/>
      <c r="M9" s="142"/>
      <c r="N9" s="142"/>
      <c r="O9" s="142"/>
      <c r="P9" s="142"/>
      <c r="Q9" s="142"/>
    </row>
    <row r="10" spans="1:17" ht="47.45" customHeight="1" x14ac:dyDescent="0.25">
      <c r="A10" s="37">
        <v>5</v>
      </c>
      <c r="B10" s="64" t="s">
        <v>145</v>
      </c>
      <c r="C10" s="62" t="s">
        <v>49</v>
      </c>
      <c r="D10" s="63">
        <v>25000000</v>
      </c>
      <c r="E10" s="41">
        <f t="shared" si="0"/>
        <v>77</v>
      </c>
      <c r="F10" s="77">
        <v>14500000</v>
      </c>
      <c r="G10" s="2"/>
      <c r="H10" s="142">
        <v>15</v>
      </c>
      <c r="I10" s="142"/>
      <c r="J10" s="142">
        <v>15</v>
      </c>
      <c r="K10" s="142"/>
      <c r="L10" s="142">
        <v>12</v>
      </c>
      <c r="M10" s="142"/>
      <c r="N10" s="142">
        <v>18</v>
      </c>
      <c r="O10" s="142"/>
      <c r="P10" s="142">
        <v>17</v>
      </c>
      <c r="Q10" s="142"/>
    </row>
    <row r="11" spans="1:17" ht="47.45" customHeight="1" x14ac:dyDescent="0.25">
      <c r="A11" s="37">
        <v>6</v>
      </c>
      <c r="B11" s="64" t="s">
        <v>146</v>
      </c>
      <c r="C11" s="62" t="s">
        <v>147</v>
      </c>
      <c r="D11" s="63">
        <v>8900000</v>
      </c>
      <c r="E11" s="41">
        <f t="shared" si="0"/>
        <v>66</v>
      </c>
      <c r="F11" s="77">
        <v>3000000</v>
      </c>
      <c r="G11" s="2"/>
      <c r="H11" s="142">
        <v>13</v>
      </c>
      <c r="I11" s="142"/>
      <c r="J11" s="142">
        <v>12</v>
      </c>
      <c r="K11" s="142"/>
      <c r="L11" s="142">
        <v>11</v>
      </c>
      <c r="M11" s="142"/>
      <c r="N11" s="142">
        <v>18</v>
      </c>
      <c r="O11" s="142"/>
      <c r="P11" s="142">
        <v>12</v>
      </c>
      <c r="Q11" s="142"/>
    </row>
    <row r="12" spans="1:17" ht="47.45" customHeight="1" x14ac:dyDescent="0.25">
      <c r="A12" s="37">
        <v>7</v>
      </c>
      <c r="B12" s="64" t="s">
        <v>148</v>
      </c>
      <c r="C12" s="62" t="s">
        <v>149</v>
      </c>
      <c r="D12" s="63">
        <v>50000000</v>
      </c>
      <c r="E12" s="41">
        <f t="shared" si="0"/>
        <v>0</v>
      </c>
      <c r="F12" s="2">
        <v>0</v>
      </c>
      <c r="G12" s="2" t="s">
        <v>219</v>
      </c>
      <c r="H12" s="142"/>
      <c r="I12" s="142"/>
      <c r="J12" s="142"/>
      <c r="K12" s="142"/>
      <c r="L12" s="142"/>
      <c r="M12" s="142"/>
      <c r="N12" s="142"/>
      <c r="O12" s="142"/>
      <c r="P12" s="142"/>
      <c r="Q12" s="142"/>
    </row>
    <row r="13" spans="1:17" ht="47.45" customHeight="1" x14ac:dyDescent="0.25">
      <c r="A13" s="37">
        <v>8</v>
      </c>
      <c r="B13" s="64" t="s">
        <v>150</v>
      </c>
      <c r="C13" s="62" t="s">
        <v>51</v>
      </c>
      <c r="D13" s="63">
        <v>50000000</v>
      </c>
      <c r="E13" s="41">
        <f t="shared" si="0"/>
        <v>80</v>
      </c>
      <c r="F13" s="77">
        <v>15000000</v>
      </c>
      <c r="G13" s="2"/>
      <c r="H13" s="142">
        <v>16</v>
      </c>
      <c r="I13" s="142"/>
      <c r="J13" s="142">
        <v>18</v>
      </c>
      <c r="K13" s="142"/>
      <c r="L13" s="142">
        <v>12</v>
      </c>
      <c r="M13" s="142"/>
      <c r="N13" s="142">
        <v>18</v>
      </c>
      <c r="O13" s="142"/>
      <c r="P13" s="142">
        <v>16</v>
      </c>
      <c r="Q13" s="142"/>
    </row>
    <row r="14" spans="1:17" ht="47.45" customHeight="1" x14ac:dyDescent="0.25">
      <c r="A14" s="37">
        <v>9</v>
      </c>
      <c r="B14" s="64" t="s">
        <v>151</v>
      </c>
      <c r="C14" s="62" t="s">
        <v>152</v>
      </c>
      <c r="D14" s="63">
        <v>50000000</v>
      </c>
      <c r="E14" s="41">
        <f t="shared" si="0"/>
        <v>0</v>
      </c>
      <c r="F14" s="2">
        <v>0</v>
      </c>
      <c r="G14" s="2" t="s">
        <v>220</v>
      </c>
      <c r="H14" s="142"/>
      <c r="I14" s="142"/>
      <c r="J14" s="142"/>
      <c r="K14" s="142"/>
      <c r="L14" s="142"/>
      <c r="M14" s="142"/>
      <c r="N14" s="142"/>
      <c r="O14" s="142"/>
      <c r="P14" s="142"/>
      <c r="Q14" s="142"/>
    </row>
    <row r="15" spans="1:17" ht="30" customHeight="1" x14ac:dyDescent="0.25">
      <c r="A15" s="37">
        <v>10</v>
      </c>
      <c r="B15" s="64" t="s">
        <v>153</v>
      </c>
      <c r="C15" s="62" t="s">
        <v>50</v>
      </c>
      <c r="D15" s="63">
        <v>7000000</v>
      </c>
      <c r="E15" s="41">
        <f t="shared" si="0"/>
        <v>68</v>
      </c>
      <c r="F15" s="77">
        <v>5000000</v>
      </c>
      <c r="G15" s="2"/>
      <c r="H15" s="142">
        <v>12</v>
      </c>
      <c r="I15" s="142"/>
      <c r="J15" s="142">
        <v>14</v>
      </c>
      <c r="K15" s="142"/>
      <c r="L15" s="142">
        <v>12</v>
      </c>
      <c r="M15" s="142"/>
      <c r="N15" s="142">
        <v>15</v>
      </c>
      <c r="O15" s="142"/>
      <c r="P15" s="142">
        <v>15</v>
      </c>
      <c r="Q15" s="142"/>
    </row>
    <row r="16" spans="1:17" ht="30" customHeight="1" x14ac:dyDescent="0.25">
      <c r="A16" s="37">
        <v>11</v>
      </c>
      <c r="B16" s="64" t="s">
        <v>154</v>
      </c>
      <c r="C16" s="62" t="s">
        <v>52</v>
      </c>
      <c r="D16" s="63">
        <v>5000000</v>
      </c>
      <c r="E16" s="41">
        <f t="shared" si="0"/>
        <v>70</v>
      </c>
      <c r="F16" s="77">
        <v>3000000</v>
      </c>
      <c r="G16" s="2"/>
      <c r="H16" s="142">
        <v>13</v>
      </c>
      <c r="I16" s="142"/>
      <c r="J16" s="142">
        <v>13</v>
      </c>
      <c r="K16" s="142"/>
      <c r="L16" s="142">
        <v>15</v>
      </c>
      <c r="M16" s="142"/>
      <c r="N16" s="142">
        <v>15</v>
      </c>
      <c r="O16" s="142"/>
      <c r="P16" s="142">
        <v>14</v>
      </c>
      <c r="Q16" s="142"/>
    </row>
    <row r="17" spans="1:17" ht="30" customHeight="1" x14ac:dyDescent="0.25">
      <c r="A17" s="37">
        <v>12</v>
      </c>
      <c r="B17" s="64" t="s">
        <v>155</v>
      </c>
      <c r="C17" s="62" t="s">
        <v>33</v>
      </c>
      <c r="D17" s="63">
        <v>5500000</v>
      </c>
      <c r="E17" s="41">
        <f t="shared" si="0"/>
        <v>126</v>
      </c>
      <c r="F17" s="77">
        <v>3000000</v>
      </c>
      <c r="G17" s="2"/>
      <c r="H17" s="142">
        <v>15</v>
      </c>
      <c r="I17" s="142"/>
      <c r="J17" s="142">
        <v>14</v>
      </c>
      <c r="K17" s="142"/>
      <c r="L17" s="142">
        <v>12</v>
      </c>
      <c r="M17" s="142"/>
      <c r="N17" s="142">
        <v>16</v>
      </c>
      <c r="O17" s="142"/>
      <c r="P17" s="142">
        <v>69</v>
      </c>
      <c r="Q17" s="142"/>
    </row>
    <row r="18" spans="1:17" ht="30" customHeight="1" x14ac:dyDescent="0.25">
      <c r="A18" s="37">
        <v>13</v>
      </c>
      <c r="B18" s="64" t="s">
        <v>156</v>
      </c>
      <c r="C18" s="62" t="s">
        <v>38</v>
      </c>
      <c r="D18" s="63">
        <v>35000000</v>
      </c>
      <c r="E18" s="41">
        <f t="shared" si="0"/>
        <v>0</v>
      </c>
      <c r="F18" s="2">
        <v>0</v>
      </c>
      <c r="G18" s="2" t="s">
        <v>220</v>
      </c>
      <c r="H18" s="142"/>
      <c r="I18" s="142"/>
      <c r="J18" s="142"/>
      <c r="K18" s="142"/>
      <c r="L18" s="142"/>
      <c r="M18" s="142"/>
      <c r="N18" s="142"/>
      <c r="O18" s="142"/>
      <c r="P18" s="142"/>
      <c r="Q18" s="142"/>
    </row>
    <row r="19" spans="1:17" ht="53.45" customHeight="1" x14ac:dyDescent="0.25">
      <c r="A19" s="37">
        <v>14</v>
      </c>
      <c r="B19" s="64" t="s">
        <v>157</v>
      </c>
      <c r="C19" s="62" t="s">
        <v>158</v>
      </c>
      <c r="D19" s="63">
        <v>50000000</v>
      </c>
      <c r="E19" s="41">
        <f t="shared" si="0"/>
        <v>48</v>
      </c>
      <c r="F19" s="2">
        <v>0</v>
      </c>
      <c r="G19" s="2"/>
      <c r="H19" s="142">
        <v>8</v>
      </c>
      <c r="I19" s="142"/>
      <c r="J19" s="142">
        <v>9</v>
      </c>
      <c r="K19" s="142"/>
      <c r="L19" s="142">
        <v>5</v>
      </c>
      <c r="M19" s="142"/>
      <c r="N19" s="142">
        <v>16</v>
      </c>
      <c r="O19" s="142"/>
      <c r="P19" s="142">
        <v>10</v>
      </c>
      <c r="Q19" s="142"/>
    </row>
    <row r="20" spans="1:17" ht="30" customHeight="1" x14ac:dyDescent="0.25">
      <c r="A20" s="42"/>
      <c r="B20" s="152" t="s">
        <v>8</v>
      </c>
      <c r="C20" s="152"/>
      <c r="D20" s="75">
        <f>SUM(D6:D19)</f>
        <v>362580000</v>
      </c>
      <c r="E20" s="27">
        <f>SUM(E6:E19)</f>
        <v>690</v>
      </c>
      <c r="F20" s="2"/>
      <c r="G20" s="2"/>
      <c r="H20" s="166"/>
      <c r="I20" s="166"/>
      <c r="J20" s="166"/>
      <c r="K20" s="166"/>
      <c r="L20" s="166"/>
      <c r="M20" s="166"/>
      <c r="N20" s="166"/>
      <c r="O20" s="166"/>
      <c r="P20" s="166"/>
      <c r="Q20" s="166"/>
    </row>
    <row r="21" spans="1:17" ht="30" customHeight="1" x14ac:dyDescent="0.25">
      <c r="A21" s="37"/>
      <c r="B21" s="72"/>
      <c r="C21" s="24"/>
      <c r="D21" s="36"/>
      <c r="E21" s="45" t="s">
        <v>9</v>
      </c>
      <c r="F21" s="2">
        <f>SUM(F6:F19)</f>
        <v>61500000</v>
      </c>
      <c r="G21" s="2"/>
      <c r="H21" s="61"/>
      <c r="I21" s="61"/>
      <c r="J21" s="61"/>
      <c r="K21" s="61"/>
      <c r="L21" s="61"/>
      <c r="M21" s="61"/>
      <c r="N21" s="61"/>
      <c r="O21" s="61"/>
      <c r="P21" s="61"/>
      <c r="Q21" s="61"/>
    </row>
  </sheetData>
  <mergeCells count="85">
    <mergeCell ref="P20:Q20"/>
    <mergeCell ref="H19:I19"/>
    <mergeCell ref="J19:K19"/>
    <mergeCell ref="L19:M19"/>
    <mergeCell ref="N19:O19"/>
    <mergeCell ref="P19:Q19"/>
    <mergeCell ref="B20:C20"/>
    <mergeCell ref="H20:I20"/>
    <mergeCell ref="J20:K20"/>
    <mergeCell ref="L20:M20"/>
    <mergeCell ref="N20:O20"/>
    <mergeCell ref="H17:I17"/>
    <mergeCell ref="J17:K17"/>
    <mergeCell ref="L17:M17"/>
    <mergeCell ref="N17:O17"/>
    <mergeCell ref="P17:Q17"/>
    <mergeCell ref="H18:I18"/>
    <mergeCell ref="J18:K18"/>
    <mergeCell ref="L18:M18"/>
    <mergeCell ref="N18:O18"/>
    <mergeCell ref="P18:Q18"/>
    <mergeCell ref="H15:I15"/>
    <mergeCell ref="J15:K15"/>
    <mergeCell ref="L15:M15"/>
    <mergeCell ref="N15:O15"/>
    <mergeCell ref="P15:Q15"/>
    <mergeCell ref="H16:I16"/>
    <mergeCell ref="J16:K16"/>
    <mergeCell ref="L16:M16"/>
    <mergeCell ref="N16:O16"/>
    <mergeCell ref="P16:Q16"/>
    <mergeCell ref="L7:M7"/>
    <mergeCell ref="N7:O7"/>
    <mergeCell ref="P7:Q7"/>
    <mergeCell ref="H6:I6"/>
    <mergeCell ref="J6:K6"/>
    <mergeCell ref="L6:M6"/>
    <mergeCell ref="N6:O6"/>
    <mergeCell ref="P6:Q6"/>
    <mergeCell ref="P1:Q5"/>
    <mergeCell ref="A2:B2"/>
    <mergeCell ref="B3:C3"/>
    <mergeCell ref="B5:G5"/>
    <mergeCell ref="H8:I8"/>
    <mergeCell ref="J8:K8"/>
    <mergeCell ref="L8:M8"/>
    <mergeCell ref="N8:O8"/>
    <mergeCell ref="P8:Q8"/>
    <mergeCell ref="B1:D1"/>
    <mergeCell ref="H1:I5"/>
    <mergeCell ref="J1:K5"/>
    <mergeCell ref="L1:M5"/>
    <mergeCell ref="N1:O5"/>
    <mergeCell ref="H7:I7"/>
    <mergeCell ref="J7:K7"/>
    <mergeCell ref="H9:I9"/>
    <mergeCell ref="J9:K9"/>
    <mergeCell ref="L9:M9"/>
    <mergeCell ref="N9:O9"/>
    <mergeCell ref="P9:Q9"/>
    <mergeCell ref="H10:I10"/>
    <mergeCell ref="J10:K10"/>
    <mergeCell ref="L10:M10"/>
    <mergeCell ref="N10:O10"/>
    <mergeCell ref="P10:Q10"/>
    <mergeCell ref="H11:I11"/>
    <mergeCell ref="J11:K11"/>
    <mergeCell ref="L11:M11"/>
    <mergeCell ref="N11:O11"/>
    <mergeCell ref="P11:Q11"/>
    <mergeCell ref="H12:I12"/>
    <mergeCell ref="J12:K12"/>
    <mergeCell ref="L12:M12"/>
    <mergeCell ref="N12:O12"/>
    <mergeCell ref="P12:Q12"/>
    <mergeCell ref="H13:I13"/>
    <mergeCell ref="J13:K13"/>
    <mergeCell ref="L13:M13"/>
    <mergeCell ref="N13:O13"/>
    <mergeCell ref="P13:Q13"/>
    <mergeCell ref="H14:I14"/>
    <mergeCell ref="J14:K14"/>
    <mergeCell ref="L14:M14"/>
    <mergeCell ref="N14:O14"/>
    <mergeCell ref="P14:Q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workbookViewId="0">
      <selection activeCell="G9" sqref="G9"/>
    </sheetView>
  </sheetViews>
  <sheetFormatPr defaultRowHeight="15" x14ac:dyDescent="0.25"/>
  <cols>
    <col min="2" max="2" width="27.140625" customWidth="1"/>
    <col min="3" max="3" width="34.85546875" customWidth="1"/>
    <col min="4" max="4" width="15" customWidth="1"/>
    <col min="6" max="6" width="29.85546875" bestFit="1" customWidth="1"/>
    <col min="7" max="7" width="20.7109375" customWidth="1"/>
  </cols>
  <sheetData>
    <row r="1" spans="1:18" ht="30" customHeight="1" x14ac:dyDescent="0.25">
      <c r="A1" s="65"/>
      <c r="B1" s="144" t="s">
        <v>14</v>
      </c>
      <c r="C1" s="144"/>
      <c r="D1" s="144"/>
      <c r="E1" s="2"/>
      <c r="F1" s="2"/>
      <c r="G1" s="2"/>
      <c r="H1" s="145" t="s">
        <v>203</v>
      </c>
      <c r="I1" s="146"/>
      <c r="J1" s="146" t="s">
        <v>15</v>
      </c>
      <c r="K1" s="146"/>
      <c r="L1" s="145" t="s">
        <v>16</v>
      </c>
      <c r="M1" s="145"/>
      <c r="N1" s="145" t="s">
        <v>204</v>
      </c>
      <c r="O1" s="146"/>
      <c r="P1" s="145" t="s">
        <v>206</v>
      </c>
      <c r="Q1" s="146"/>
    </row>
    <row r="2" spans="1:18" ht="30" customHeight="1" x14ac:dyDescent="0.25">
      <c r="A2" s="147" t="s">
        <v>1</v>
      </c>
      <c r="B2" s="147"/>
      <c r="C2" s="70"/>
      <c r="D2" s="36"/>
      <c r="E2" s="24"/>
      <c r="F2" s="2"/>
      <c r="G2" s="2"/>
      <c r="H2" s="146"/>
      <c r="I2" s="146"/>
      <c r="J2" s="146"/>
      <c r="K2" s="146"/>
      <c r="L2" s="145"/>
      <c r="M2" s="145"/>
      <c r="N2" s="146"/>
      <c r="O2" s="146"/>
      <c r="P2" s="146"/>
      <c r="Q2" s="146"/>
    </row>
    <row r="3" spans="1:18" ht="30" customHeight="1" x14ac:dyDescent="0.25">
      <c r="A3" s="37"/>
      <c r="B3" s="148" t="s">
        <v>24</v>
      </c>
      <c r="C3" s="148"/>
      <c r="D3" s="36"/>
      <c r="E3" s="24"/>
      <c r="F3" s="2"/>
      <c r="G3" s="2"/>
      <c r="H3" s="146"/>
      <c r="I3" s="146"/>
      <c r="J3" s="146"/>
      <c r="K3" s="146"/>
      <c r="L3" s="145"/>
      <c r="M3" s="145"/>
      <c r="N3" s="146"/>
      <c r="O3" s="146"/>
      <c r="P3" s="146"/>
      <c r="Q3" s="146"/>
    </row>
    <row r="4" spans="1:18" ht="30" customHeight="1" x14ac:dyDescent="0.25">
      <c r="A4" s="38" t="s">
        <v>2</v>
      </c>
      <c r="B4" s="38" t="s">
        <v>3</v>
      </c>
      <c r="C4" s="38" t="s">
        <v>4</v>
      </c>
      <c r="D4" s="39" t="s">
        <v>5</v>
      </c>
      <c r="E4" s="40" t="s">
        <v>6</v>
      </c>
      <c r="F4" s="8" t="s">
        <v>83</v>
      </c>
      <c r="G4" s="8" t="s">
        <v>7</v>
      </c>
      <c r="H4" s="146"/>
      <c r="I4" s="146"/>
      <c r="J4" s="146"/>
      <c r="K4" s="146"/>
      <c r="L4" s="145"/>
      <c r="M4" s="145"/>
      <c r="N4" s="146"/>
      <c r="O4" s="146"/>
      <c r="P4" s="146"/>
      <c r="Q4" s="146"/>
    </row>
    <row r="5" spans="1:18" ht="30" customHeight="1" x14ac:dyDescent="0.25">
      <c r="A5" s="71"/>
      <c r="B5" s="165" t="s">
        <v>86</v>
      </c>
      <c r="C5" s="165"/>
      <c r="D5" s="165"/>
      <c r="E5" s="165"/>
      <c r="F5" s="165"/>
      <c r="G5" s="165"/>
      <c r="H5" s="146"/>
      <c r="I5" s="146"/>
      <c r="J5" s="146"/>
      <c r="K5" s="146"/>
      <c r="L5" s="145"/>
      <c r="M5" s="145"/>
      <c r="N5" s="146"/>
      <c r="O5" s="146"/>
      <c r="P5" s="146"/>
      <c r="Q5" s="146"/>
    </row>
    <row r="6" spans="1:18" ht="30" customHeight="1" x14ac:dyDescent="0.25">
      <c r="A6" s="37">
        <v>1</v>
      </c>
      <c r="B6" s="64" t="s">
        <v>140</v>
      </c>
      <c r="C6" s="62" t="s">
        <v>48</v>
      </c>
      <c r="D6" s="63">
        <v>10000000</v>
      </c>
      <c r="E6" s="41">
        <f>SUM(H6:Q6)</f>
        <v>80</v>
      </c>
      <c r="F6" s="89">
        <v>8000000</v>
      </c>
      <c r="G6" s="83"/>
      <c r="H6" s="153">
        <v>15</v>
      </c>
      <c r="I6" s="154"/>
      <c r="J6" s="153">
        <v>15</v>
      </c>
      <c r="K6" s="154"/>
      <c r="L6" s="153">
        <v>12</v>
      </c>
      <c r="M6" s="154"/>
      <c r="N6" s="153">
        <v>20</v>
      </c>
      <c r="O6" s="154"/>
      <c r="P6" s="153">
        <v>18</v>
      </c>
      <c r="Q6" s="154"/>
      <c r="R6">
        <f t="shared" ref="R6:R14" si="0">SUM(H6:Q6)</f>
        <v>80</v>
      </c>
    </row>
    <row r="7" spans="1:18" ht="30" customHeight="1" x14ac:dyDescent="0.25">
      <c r="A7" s="37">
        <v>2</v>
      </c>
      <c r="B7" s="64" t="s">
        <v>141</v>
      </c>
      <c r="C7" s="62" t="s">
        <v>47</v>
      </c>
      <c r="D7" s="63">
        <v>50000000</v>
      </c>
      <c r="E7" s="41">
        <f t="shared" ref="E7:E19" si="1">SUM(H7:Q7)</f>
        <v>64</v>
      </c>
      <c r="F7" s="82">
        <v>10000000</v>
      </c>
      <c r="G7" s="83"/>
      <c r="H7" s="153">
        <v>10</v>
      </c>
      <c r="I7" s="154"/>
      <c r="J7" s="153">
        <v>14</v>
      </c>
      <c r="K7" s="154"/>
      <c r="L7" s="153">
        <v>8</v>
      </c>
      <c r="M7" s="154"/>
      <c r="N7" s="153">
        <v>15</v>
      </c>
      <c r="O7" s="154"/>
      <c r="P7" s="153">
        <v>17</v>
      </c>
      <c r="Q7" s="154"/>
      <c r="R7">
        <f t="shared" si="0"/>
        <v>64</v>
      </c>
    </row>
    <row r="8" spans="1:18" ht="30" customHeight="1" x14ac:dyDescent="0.25">
      <c r="A8" s="37">
        <v>3</v>
      </c>
      <c r="B8" s="64" t="s">
        <v>142</v>
      </c>
      <c r="C8" s="62" t="s">
        <v>92</v>
      </c>
      <c r="D8" s="63">
        <v>3460000</v>
      </c>
      <c r="E8" s="41">
        <f t="shared" si="1"/>
        <v>0</v>
      </c>
      <c r="F8" s="84"/>
      <c r="G8" s="83"/>
      <c r="H8" s="153"/>
      <c r="I8" s="154"/>
      <c r="J8" s="153"/>
      <c r="K8" s="154"/>
      <c r="L8" s="153"/>
      <c r="M8" s="154"/>
      <c r="N8" s="153"/>
      <c r="O8" s="154"/>
      <c r="P8" s="153"/>
      <c r="Q8" s="154"/>
      <c r="R8">
        <f t="shared" si="0"/>
        <v>0</v>
      </c>
    </row>
    <row r="9" spans="1:18" ht="30" customHeight="1" x14ac:dyDescent="0.25">
      <c r="A9" s="37">
        <v>4</v>
      </c>
      <c r="B9" s="64" t="s">
        <v>143</v>
      </c>
      <c r="C9" s="62" t="s">
        <v>144</v>
      </c>
      <c r="D9" s="63">
        <v>12720000</v>
      </c>
      <c r="E9" s="41">
        <f t="shared" si="1"/>
        <v>0</v>
      </c>
      <c r="F9" s="84">
        <v>0</v>
      </c>
      <c r="G9" s="83" t="s">
        <v>226</v>
      </c>
      <c r="H9" s="153"/>
      <c r="I9" s="154"/>
      <c r="J9" s="153"/>
      <c r="K9" s="154"/>
      <c r="L9" s="153"/>
      <c r="M9" s="154"/>
      <c r="N9" s="153"/>
      <c r="O9" s="154"/>
      <c r="P9" s="153"/>
      <c r="Q9" s="154"/>
      <c r="R9">
        <f t="shared" si="0"/>
        <v>0</v>
      </c>
    </row>
    <row r="10" spans="1:18" ht="30" customHeight="1" x14ac:dyDescent="0.25">
      <c r="A10" s="37">
        <v>5</v>
      </c>
      <c r="B10" s="64" t="s">
        <v>145</v>
      </c>
      <c r="C10" s="62" t="s">
        <v>49</v>
      </c>
      <c r="D10" s="63">
        <v>25000000</v>
      </c>
      <c r="E10" s="41">
        <f t="shared" si="1"/>
        <v>75</v>
      </c>
      <c r="F10" s="82">
        <v>14500000</v>
      </c>
      <c r="G10" s="83"/>
      <c r="H10" s="153">
        <v>15</v>
      </c>
      <c r="I10" s="154"/>
      <c r="J10" s="153">
        <v>15</v>
      </c>
      <c r="K10" s="154"/>
      <c r="L10" s="153">
        <v>10</v>
      </c>
      <c r="M10" s="154"/>
      <c r="N10" s="153">
        <v>18</v>
      </c>
      <c r="O10" s="154"/>
      <c r="P10" s="153">
        <v>17</v>
      </c>
      <c r="Q10" s="154"/>
      <c r="R10">
        <f t="shared" si="0"/>
        <v>75</v>
      </c>
    </row>
    <row r="11" spans="1:18" ht="30" customHeight="1" x14ac:dyDescent="0.25">
      <c r="A11" s="37">
        <v>6</v>
      </c>
      <c r="B11" s="64" t="s">
        <v>146</v>
      </c>
      <c r="C11" s="62" t="s">
        <v>147</v>
      </c>
      <c r="D11" s="63">
        <v>8900000</v>
      </c>
      <c r="E11" s="41">
        <f t="shared" si="1"/>
        <v>70</v>
      </c>
      <c r="F11" s="82">
        <v>3000000</v>
      </c>
      <c r="G11" s="83"/>
      <c r="H11" s="153">
        <v>13</v>
      </c>
      <c r="I11" s="154"/>
      <c r="J11" s="153">
        <v>13</v>
      </c>
      <c r="K11" s="154"/>
      <c r="L11" s="153">
        <v>11</v>
      </c>
      <c r="M11" s="154"/>
      <c r="N11" s="153">
        <v>18</v>
      </c>
      <c r="O11" s="154"/>
      <c r="P11" s="153">
        <v>15</v>
      </c>
      <c r="Q11" s="154"/>
      <c r="R11">
        <f t="shared" si="0"/>
        <v>70</v>
      </c>
    </row>
    <row r="12" spans="1:18" ht="30" customHeight="1" x14ac:dyDescent="0.25">
      <c r="A12" s="37">
        <v>7</v>
      </c>
      <c r="B12" s="64" t="s">
        <v>148</v>
      </c>
      <c r="C12" s="62" t="s">
        <v>149</v>
      </c>
      <c r="D12" s="63">
        <v>50000000</v>
      </c>
      <c r="E12" s="41">
        <f t="shared" si="1"/>
        <v>0</v>
      </c>
      <c r="F12" s="84">
        <v>0</v>
      </c>
      <c r="G12" s="83" t="s">
        <v>226</v>
      </c>
      <c r="H12" s="153"/>
      <c r="I12" s="154"/>
      <c r="J12" s="153"/>
      <c r="K12" s="154"/>
      <c r="L12" s="153"/>
      <c r="M12" s="154"/>
      <c r="N12" s="153"/>
      <c r="O12" s="154"/>
      <c r="P12" s="153"/>
      <c r="Q12" s="154"/>
      <c r="R12">
        <f t="shared" si="0"/>
        <v>0</v>
      </c>
    </row>
    <row r="13" spans="1:18" ht="30" customHeight="1" x14ac:dyDescent="0.25">
      <c r="A13" s="37">
        <v>8</v>
      </c>
      <c r="B13" s="64" t="s">
        <v>150</v>
      </c>
      <c r="C13" s="62" t="s">
        <v>51</v>
      </c>
      <c r="D13" s="63">
        <v>50000000</v>
      </c>
      <c r="E13" s="41">
        <f t="shared" si="1"/>
        <v>78</v>
      </c>
      <c r="F13" s="82">
        <v>15000000</v>
      </c>
      <c r="G13" s="83"/>
      <c r="H13" s="153">
        <v>17</v>
      </c>
      <c r="I13" s="154"/>
      <c r="J13" s="153">
        <v>15</v>
      </c>
      <c r="K13" s="154"/>
      <c r="L13" s="153">
        <v>7</v>
      </c>
      <c r="M13" s="154"/>
      <c r="N13" s="153">
        <v>22</v>
      </c>
      <c r="O13" s="154"/>
      <c r="P13" s="153">
        <v>17</v>
      </c>
      <c r="Q13" s="154"/>
      <c r="R13">
        <f t="shared" si="0"/>
        <v>78</v>
      </c>
    </row>
    <row r="14" spans="1:18" ht="30" customHeight="1" x14ac:dyDescent="0.25">
      <c r="A14" s="37">
        <v>9</v>
      </c>
      <c r="B14" s="64" t="s">
        <v>151</v>
      </c>
      <c r="C14" s="62" t="s">
        <v>152</v>
      </c>
      <c r="D14" s="63">
        <v>50000000</v>
      </c>
      <c r="E14" s="41">
        <f t="shared" si="1"/>
        <v>0</v>
      </c>
      <c r="F14" s="84">
        <v>0</v>
      </c>
      <c r="G14" s="83" t="s">
        <v>226</v>
      </c>
      <c r="H14" s="153"/>
      <c r="I14" s="154"/>
      <c r="J14" s="153"/>
      <c r="K14" s="154"/>
      <c r="L14" s="153"/>
      <c r="M14" s="154"/>
      <c r="N14" s="153"/>
      <c r="O14" s="154"/>
      <c r="P14" s="153"/>
      <c r="Q14" s="154"/>
      <c r="R14">
        <f t="shared" si="0"/>
        <v>0</v>
      </c>
    </row>
    <row r="15" spans="1:18" ht="30" customHeight="1" x14ac:dyDescent="0.25">
      <c r="A15" s="37">
        <v>10</v>
      </c>
      <c r="B15" s="64" t="s">
        <v>153</v>
      </c>
      <c r="C15" s="62" t="s">
        <v>50</v>
      </c>
      <c r="D15" s="63">
        <v>7000000</v>
      </c>
      <c r="E15" s="41">
        <f t="shared" si="1"/>
        <v>62</v>
      </c>
      <c r="F15" s="84">
        <v>5000000</v>
      </c>
      <c r="G15" s="83"/>
      <c r="H15" s="153">
        <v>14</v>
      </c>
      <c r="I15" s="154"/>
      <c r="J15" s="153">
        <v>12</v>
      </c>
      <c r="K15" s="154"/>
      <c r="L15" s="153">
        <v>9</v>
      </c>
      <c r="M15" s="154"/>
      <c r="N15" s="153">
        <v>14</v>
      </c>
      <c r="O15" s="154"/>
      <c r="P15" s="153">
        <v>13</v>
      </c>
      <c r="Q15" s="154"/>
    </row>
    <row r="16" spans="1:18" ht="30" customHeight="1" x14ac:dyDescent="0.25">
      <c r="A16" s="37">
        <v>11</v>
      </c>
      <c r="B16" s="64" t="s">
        <v>154</v>
      </c>
      <c r="C16" s="62" t="s">
        <v>52</v>
      </c>
      <c r="D16" s="63">
        <v>5000000</v>
      </c>
      <c r="E16" s="41">
        <f t="shared" si="1"/>
        <v>74</v>
      </c>
      <c r="F16" s="90">
        <v>3000000</v>
      </c>
      <c r="G16" s="83"/>
      <c r="H16" s="153">
        <v>12</v>
      </c>
      <c r="I16" s="154"/>
      <c r="J16" s="153">
        <v>14</v>
      </c>
      <c r="K16" s="154"/>
      <c r="L16" s="153">
        <v>13</v>
      </c>
      <c r="M16" s="154"/>
      <c r="N16" s="153">
        <v>20</v>
      </c>
      <c r="O16" s="154"/>
      <c r="P16" s="153">
        <v>15</v>
      </c>
      <c r="Q16" s="154"/>
    </row>
    <row r="17" spans="1:17" ht="31.5" x14ac:dyDescent="0.25">
      <c r="A17" s="37">
        <v>12</v>
      </c>
      <c r="B17" s="64" t="s">
        <v>155</v>
      </c>
      <c r="C17" s="62" t="s">
        <v>33</v>
      </c>
      <c r="D17" s="63">
        <v>5500000</v>
      </c>
      <c r="E17" s="41">
        <f t="shared" si="1"/>
        <v>64</v>
      </c>
      <c r="F17" s="84">
        <v>3000000</v>
      </c>
      <c r="G17" s="83"/>
      <c r="H17" s="153">
        <v>15</v>
      </c>
      <c r="I17" s="154"/>
      <c r="J17" s="153">
        <v>14</v>
      </c>
      <c r="K17" s="154"/>
      <c r="L17" s="153">
        <v>12</v>
      </c>
      <c r="M17" s="154"/>
      <c r="N17" s="153">
        <v>15</v>
      </c>
      <c r="O17" s="154"/>
      <c r="P17" s="153">
        <v>8</v>
      </c>
      <c r="Q17" s="154"/>
    </row>
    <row r="18" spans="1:17" ht="60" x14ac:dyDescent="0.25">
      <c r="A18" s="37">
        <v>13</v>
      </c>
      <c r="B18" s="64" t="s">
        <v>156</v>
      </c>
      <c r="C18" s="62" t="s">
        <v>38</v>
      </c>
      <c r="D18" s="63">
        <v>35000000</v>
      </c>
      <c r="E18" s="41">
        <f t="shared" si="1"/>
        <v>0</v>
      </c>
      <c r="F18" s="84">
        <v>0</v>
      </c>
      <c r="G18" s="83" t="s">
        <v>226</v>
      </c>
      <c r="H18" s="153"/>
      <c r="I18" s="154"/>
      <c r="J18" s="153"/>
      <c r="K18" s="154"/>
      <c r="L18" s="153"/>
      <c r="M18" s="154"/>
      <c r="N18" s="153"/>
      <c r="O18" s="154"/>
      <c r="P18" s="153"/>
      <c r="Q18" s="154"/>
    </row>
    <row r="19" spans="1:17" ht="31.5" x14ac:dyDescent="0.25">
      <c r="A19" s="37">
        <v>14</v>
      </c>
      <c r="B19" s="64" t="s">
        <v>157</v>
      </c>
      <c r="C19" s="62" t="s">
        <v>158</v>
      </c>
      <c r="D19" s="63">
        <v>50000000</v>
      </c>
      <c r="E19" s="41">
        <f t="shared" si="1"/>
        <v>49</v>
      </c>
      <c r="F19" s="84">
        <v>0</v>
      </c>
      <c r="G19" s="83"/>
      <c r="H19" s="153">
        <v>8</v>
      </c>
      <c r="I19" s="154"/>
      <c r="J19" s="153">
        <v>9</v>
      </c>
      <c r="K19" s="154"/>
      <c r="L19" s="153">
        <v>5</v>
      </c>
      <c r="M19" s="154"/>
      <c r="N19" s="153">
        <v>17</v>
      </c>
      <c r="O19" s="154"/>
      <c r="P19" s="153">
        <v>10</v>
      </c>
      <c r="Q19" s="154"/>
    </row>
    <row r="20" spans="1:17" x14ac:dyDescent="0.25">
      <c r="A20" s="42"/>
      <c r="B20" s="152" t="s">
        <v>8</v>
      </c>
      <c r="C20" s="152"/>
      <c r="D20" s="75">
        <f>SUM(D6:D19)</f>
        <v>362580000</v>
      </c>
      <c r="E20" s="27">
        <f>SUM(E6:E19)</f>
        <v>616</v>
      </c>
      <c r="F20" s="2"/>
      <c r="G20" s="2"/>
      <c r="H20" s="166"/>
      <c r="I20" s="166"/>
      <c r="J20" s="166"/>
      <c r="K20" s="166"/>
      <c r="L20" s="166"/>
      <c r="M20" s="166"/>
      <c r="N20" s="166"/>
      <c r="O20" s="166"/>
      <c r="P20" s="166"/>
      <c r="Q20" s="166"/>
    </row>
    <row r="21" spans="1:17" ht="26.25" x14ac:dyDescent="0.25">
      <c r="A21" s="34"/>
      <c r="B21" s="43"/>
      <c r="C21" s="19"/>
      <c r="D21" s="44"/>
      <c r="E21" s="45" t="s">
        <v>9</v>
      </c>
      <c r="F21" s="2">
        <f>SUM(F6:F19)</f>
        <v>61500000</v>
      </c>
      <c r="G21" s="1"/>
      <c r="H21" s="17"/>
      <c r="I21" s="17"/>
      <c r="J21" s="17"/>
      <c r="K21" s="17"/>
      <c r="L21" s="17"/>
      <c r="M21" s="17"/>
      <c r="N21" s="17"/>
      <c r="O21" s="17"/>
      <c r="P21" s="17"/>
      <c r="Q21" s="17"/>
    </row>
  </sheetData>
  <mergeCells count="85">
    <mergeCell ref="H14:I14"/>
    <mergeCell ref="J14:K14"/>
    <mergeCell ref="L14:M14"/>
    <mergeCell ref="N14:O14"/>
    <mergeCell ref="P14:Q14"/>
    <mergeCell ref="H15:I15"/>
    <mergeCell ref="J15:K15"/>
    <mergeCell ref="L15:M15"/>
    <mergeCell ref="N15:O15"/>
    <mergeCell ref="P15:Q15"/>
    <mergeCell ref="H12:I12"/>
    <mergeCell ref="J12:K12"/>
    <mergeCell ref="L12:M12"/>
    <mergeCell ref="N12:O12"/>
    <mergeCell ref="P12:Q12"/>
    <mergeCell ref="H13:I13"/>
    <mergeCell ref="J13:K13"/>
    <mergeCell ref="L13:M13"/>
    <mergeCell ref="N13:O13"/>
    <mergeCell ref="P13:Q13"/>
    <mergeCell ref="H10:I10"/>
    <mergeCell ref="J10:K10"/>
    <mergeCell ref="L10:M10"/>
    <mergeCell ref="N10:O10"/>
    <mergeCell ref="P10:Q10"/>
    <mergeCell ref="H11:I11"/>
    <mergeCell ref="J11:K11"/>
    <mergeCell ref="L11:M11"/>
    <mergeCell ref="N11:O11"/>
    <mergeCell ref="P11:Q11"/>
    <mergeCell ref="H8:I8"/>
    <mergeCell ref="J8:K8"/>
    <mergeCell ref="L8:M8"/>
    <mergeCell ref="N8:O8"/>
    <mergeCell ref="P8:Q8"/>
    <mergeCell ref="H9:I9"/>
    <mergeCell ref="J9:K9"/>
    <mergeCell ref="L9:M9"/>
    <mergeCell ref="N9:O9"/>
    <mergeCell ref="P9:Q9"/>
    <mergeCell ref="L7:M7"/>
    <mergeCell ref="N7:O7"/>
    <mergeCell ref="P7:Q7"/>
    <mergeCell ref="H6:I6"/>
    <mergeCell ref="J6:K6"/>
    <mergeCell ref="L6:M6"/>
    <mergeCell ref="N6:O6"/>
    <mergeCell ref="P6:Q6"/>
    <mergeCell ref="P1:Q5"/>
    <mergeCell ref="A2:B2"/>
    <mergeCell ref="B3:C3"/>
    <mergeCell ref="B5:G5"/>
    <mergeCell ref="H16:I16"/>
    <mergeCell ref="J16:K16"/>
    <mergeCell ref="L16:M16"/>
    <mergeCell ref="N16:O16"/>
    <mergeCell ref="P16:Q16"/>
    <mergeCell ref="B1:D1"/>
    <mergeCell ref="H1:I5"/>
    <mergeCell ref="J1:K5"/>
    <mergeCell ref="L1:M5"/>
    <mergeCell ref="N1:O5"/>
    <mergeCell ref="H7:I7"/>
    <mergeCell ref="J7:K7"/>
    <mergeCell ref="H17:I17"/>
    <mergeCell ref="J17:K17"/>
    <mergeCell ref="L17:M17"/>
    <mergeCell ref="N17:O17"/>
    <mergeCell ref="P17:Q17"/>
    <mergeCell ref="H18:I18"/>
    <mergeCell ref="J18:K18"/>
    <mergeCell ref="L18:M18"/>
    <mergeCell ref="N18:O18"/>
    <mergeCell ref="P18:Q18"/>
    <mergeCell ref="H19:I19"/>
    <mergeCell ref="J19:K19"/>
    <mergeCell ref="L19:M19"/>
    <mergeCell ref="N19:O19"/>
    <mergeCell ref="P19:Q19"/>
    <mergeCell ref="P20:Q20"/>
    <mergeCell ref="B20:C20"/>
    <mergeCell ref="H20:I20"/>
    <mergeCell ref="J20:K20"/>
    <mergeCell ref="L20:M20"/>
    <mergeCell ref="N20:O2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24</vt:i4>
      </vt:variant>
      <vt:variant>
        <vt:lpstr>Névvel ellátott tartományok</vt:lpstr>
      </vt:variant>
      <vt:variant>
        <vt:i4>7</vt:i4>
      </vt:variant>
    </vt:vector>
  </HeadingPairs>
  <TitlesOfParts>
    <vt:vector size="31" baseType="lpstr">
      <vt:lpstr>Színház I BP</vt:lpstr>
      <vt:lpstr>Barda SZI</vt:lpstr>
      <vt:lpstr>Zubek SZI</vt:lpstr>
      <vt:lpstr>Herboly SZI</vt:lpstr>
      <vt:lpstr>Imely SZI</vt:lpstr>
      <vt:lpstr>Fusch SZI</vt:lpstr>
      <vt:lpstr>Színház II BP</vt:lpstr>
      <vt:lpstr>Barda SZII</vt:lpstr>
      <vt:lpstr>Zubek SZII</vt:lpstr>
      <vt:lpstr>Herboly SZII</vt:lpstr>
      <vt:lpstr>Imely SZII</vt:lpstr>
      <vt:lpstr>Fusch SZII</vt:lpstr>
      <vt:lpstr>Táncművészet BP</vt:lpstr>
      <vt:lpstr>Barda T</vt:lpstr>
      <vt:lpstr>Zubek T</vt:lpstr>
      <vt:lpstr>Herboly T</vt:lpstr>
      <vt:lpstr>Imely T</vt:lpstr>
      <vt:lpstr>Fusch T</vt:lpstr>
      <vt:lpstr>Forgalmazói BP</vt:lpstr>
      <vt:lpstr>Barda Forg</vt:lpstr>
      <vt:lpstr>Zubek Forg</vt:lpstr>
      <vt:lpstr>Herboly Forg</vt:lpstr>
      <vt:lpstr>Imely Forg</vt:lpstr>
      <vt:lpstr>Fusch Forg</vt:lpstr>
      <vt:lpstr>'Forgalmazói BP'!Nyomtatási_cím</vt:lpstr>
      <vt:lpstr>'Színház I BP'!Nyomtatási_cím</vt:lpstr>
      <vt:lpstr>'Színház II BP'!Nyomtatási_cím</vt:lpstr>
      <vt:lpstr>'Táncművészet BP'!Nyomtatási_cím</vt:lpstr>
      <vt:lpstr>'Színház I BP'!Nyomtatási_terület</vt:lpstr>
      <vt:lpstr>'Színház II BP'!Nyomtatási_terület</vt:lpstr>
      <vt:lpstr>'Táncművészet BP'!Nyomtatási_terület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Szász Ágnes</dc:creator>
  <cp:lastModifiedBy>Szűcs Tamás</cp:lastModifiedBy>
  <cp:lastPrinted>2021-04-20T06:55:25Z</cp:lastPrinted>
  <dcterms:created xsi:type="dcterms:W3CDTF">2018-02-09T07:53:19Z</dcterms:created>
  <dcterms:modified xsi:type="dcterms:W3CDTF">2021-10-14T15:10:04Z</dcterms:modified>
</cp:coreProperties>
</file>