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po\2016\3418\Döntés\"/>
    </mc:Choice>
  </mc:AlternateContent>
  <bookViews>
    <workbookView xWindow="720" yWindow="420" windowWidth="17955" windowHeight="11475"/>
  </bookViews>
  <sheets>
    <sheet name="Hat.túli színház" sheetId="1" r:id="rId1"/>
    <sheet name="Munka2" sheetId="2" r:id="rId2"/>
    <sheet name="Munka3" sheetId="3" r:id="rId3"/>
  </sheets>
  <externalReferences>
    <externalReference r:id="rId4"/>
  </externalReferences>
  <definedNames>
    <definedName name="_xlnm.Print_Area" localSheetId="0">'Hat.túli színház'!$A$1:$AI$57</definedName>
  </definedNames>
  <calcPr calcId="162913"/>
</workbook>
</file>

<file path=xl/calcChain.xml><?xml version="1.0" encoding="utf-8"?>
<calcChain xmlns="http://schemas.openxmlformats.org/spreadsheetml/2006/main">
  <c r="S51" i="1" l="1"/>
  <c r="AH28" i="1" l="1"/>
  <c r="AF28" i="1"/>
  <c r="AE28" i="1"/>
  <c r="AD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AG27" i="1"/>
  <c r="AI27" i="1" s="1"/>
  <c r="Z27" i="1"/>
  <c r="AG26" i="1"/>
  <c r="AI26" i="1" s="1"/>
  <c r="AB26" i="1"/>
  <c r="AA26" i="1"/>
  <c r="Z26" i="1"/>
  <c r="Y26" i="1"/>
  <c r="AG25" i="1"/>
  <c r="AI25" i="1" s="1"/>
  <c r="AB25" i="1"/>
  <c r="AA25" i="1"/>
  <c r="Z25" i="1"/>
  <c r="AG24" i="1"/>
  <c r="AI24" i="1" s="1"/>
  <c r="Z24" i="1"/>
  <c r="AG23" i="1"/>
  <c r="AI23" i="1" s="1"/>
  <c r="AG22" i="1"/>
  <c r="AI22" i="1" s="1"/>
  <c r="AB22" i="1"/>
  <c r="AA22" i="1"/>
  <c r="Z22" i="1"/>
  <c r="Y22" i="1"/>
  <c r="AG21" i="1"/>
  <c r="AI21" i="1" s="1"/>
  <c r="Y21" i="1"/>
  <c r="AG20" i="1"/>
  <c r="AI20" i="1" s="1"/>
  <c r="AB20" i="1"/>
  <c r="Z20" i="1"/>
  <c r="Y20" i="1"/>
  <c r="AG19" i="1"/>
  <c r="AI19" i="1" s="1"/>
  <c r="AA19" i="1"/>
  <c r="Z19" i="1"/>
  <c r="Y19" i="1"/>
  <c r="AG18" i="1"/>
  <c r="AI18" i="1" s="1"/>
  <c r="AB18" i="1"/>
  <c r="Z18" i="1"/>
  <c r="AG17" i="1"/>
  <c r="AI17" i="1" s="1"/>
  <c r="AB17" i="1"/>
  <c r="Z17" i="1"/>
  <c r="AG16" i="1"/>
  <c r="AI16" i="1" s="1"/>
  <c r="AB16" i="1"/>
  <c r="AA16" i="1"/>
  <c r="Z16" i="1"/>
  <c r="Y16" i="1"/>
  <c r="AG15" i="1"/>
  <c r="AI15" i="1" s="1"/>
  <c r="AA15" i="1"/>
  <c r="Z15" i="1"/>
  <c r="AG14" i="1"/>
  <c r="AI14" i="1" s="1"/>
  <c r="AB14" i="1"/>
  <c r="AA14" i="1"/>
  <c r="Z14" i="1"/>
  <c r="AG13" i="1"/>
  <c r="AI13" i="1" s="1"/>
  <c r="AB13" i="1"/>
  <c r="AA13" i="1"/>
  <c r="Z13" i="1"/>
  <c r="AG12" i="1"/>
  <c r="AI12" i="1" s="1"/>
  <c r="AB12" i="1"/>
  <c r="AA12" i="1"/>
  <c r="Z12" i="1"/>
  <c r="Y12" i="1"/>
  <c r="AG11" i="1"/>
  <c r="AI11" i="1" s="1"/>
  <c r="AB11" i="1"/>
  <c r="AA11" i="1"/>
  <c r="Z11" i="1"/>
  <c r="AG10" i="1"/>
  <c r="AI10" i="1" s="1"/>
  <c r="AB10" i="1"/>
  <c r="AA10" i="1"/>
  <c r="Z10" i="1"/>
  <c r="Y10" i="1"/>
  <c r="AG9" i="1"/>
  <c r="AI9" i="1" s="1"/>
  <c r="AB9" i="1"/>
  <c r="AA9" i="1"/>
  <c r="Z9" i="1"/>
  <c r="Y9" i="1"/>
  <c r="AG8" i="1"/>
  <c r="AI8" i="1" s="1"/>
  <c r="AB8" i="1"/>
  <c r="Y8" i="1"/>
  <c r="AG7" i="1"/>
  <c r="AI7" i="1" s="1"/>
  <c r="AB7" i="1"/>
  <c r="Z7" i="1"/>
  <c r="AG6" i="1"/>
  <c r="AB6" i="1"/>
  <c r="AA6" i="1"/>
  <c r="Z6" i="1"/>
  <c r="Y6" i="1"/>
  <c r="AG5" i="1"/>
  <c r="AI5" i="1" s="1"/>
  <c r="AB5" i="1"/>
  <c r="AA5" i="1"/>
  <c r="Z5" i="1"/>
  <c r="AG28" i="1" l="1"/>
  <c r="AI6" i="1"/>
  <c r="AI28" i="1" s="1"/>
</calcChain>
</file>

<file path=xl/sharedStrings.xml><?xml version="1.0" encoding="utf-8"?>
<sst xmlns="http://schemas.openxmlformats.org/spreadsheetml/2006/main" count="290" uniqueCount="247">
  <si>
    <t>Összes igény</t>
  </si>
  <si>
    <t>Kategóriák szerinti igény</t>
  </si>
  <si>
    <t>Pontozás</t>
  </si>
  <si>
    <t>Ssz</t>
  </si>
  <si>
    <t>Pályázatszám</t>
  </si>
  <si>
    <t>Pályázó neve az ország nyelvén</t>
  </si>
  <si>
    <t>Pályázó neve magyar nyelven</t>
  </si>
  <si>
    <t>Országnév</t>
  </si>
  <si>
    <t>Székhely utca név + házszám</t>
  </si>
  <si>
    <t>Cél</t>
  </si>
  <si>
    <t>Kapcsolattartó neve</t>
  </si>
  <si>
    <t>Kapcsolattartó telefonszáma</t>
  </si>
  <si>
    <t>Kapcsolattartó e-mail címe</t>
  </si>
  <si>
    <t>Megvalósítás teljes költsége</t>
  </si>
  <si>
    <t>Meglévő saját forrás</t>
  </si>
  <si>
    <t>Már megítélt támogatás</t>
  </si>
  <si>
    <t>Tervezett bevétel</t>
  </si>
  <si>
    <t>Igényelt egyéb forrás</t>
  </si>
  <si>
    <t>Igényelt egyéb működési</t>
  </si>
  <si>
    <t>Igényelt egyéb felhalm.</t>
  </si>
  <si>
    <t>Igényelt kiadás Ft</t>
  </si>
  <si>
    <t>Igényelt egyéb működési 1/A Szakmai Együttműködés</t>
  </si>
  <si>
    <t>Igényelt egyéb működési 1/B Önálló produkció</t>
  </si>
  <si>
    <t>Igényelt egyéb működési 1/C Színházi nevelési program</t>
  </si>
  <si>
    <t>Igényelt egyéb felhalmozás 1/D Technikai fejlesztés</t>
  </si>
  <si>
    <t>Igényelt egyéb működési 2/A Szakmai Együttműködés</t>
  </si>
  <si>
    <t>Igényelt egyéb működési 2/B Képzés</t>
  </si>
  <si>
    <t>1/A szakmai együttműködésre pontszám (max. adható 40 pont)</t>
  </si>
  <si>
    <t>1/B önálló produkció létrehozására és/vagy továbbjátszására pontszám (max. adható 40 pont)</t>
  </si>
  <si>
    <t xml:space="preserve"> 1/C színházi nevelési program létrehozására és/vagy továbbjátszására pontszám (max. adható 40 pont)</t>
  </si>
  <si>
    <t xml:space="preserve"> 1/D technikai fejlesztések támogatására pontszám (max. adható 40 pont)</t>
  </si>
  <si>
    <t>Megítélt egyéb működési 1/A Szakmai Együttműködés (max. adható: 3 millió Ft)</t>
  </si>
  <si>
    <t>Megítélt egyéb működési 1/B Önálló produkció (max. adható:       2 millió Ft)</t>
  </si>
  <si>
    <t>Megítélt egyéb működési 1/C Színházi nevelési program (max. adható:         1 millió Ft)</t>
  </si>
  <si>
    <t>1/A, 1B, 1C kategóriák támogatása összesen felosztható: 31.500.000 Ft</t>
  </si>
  <si>
    <t>Megítélt egyéb felhalmozás 1/D Technikai fejlesztés (max. adható: 1,5 millió Ft) összesen felosztható: 14.500.000 Ft</t>
  </si>
  <si>
    <t>Megítélt egyéb működési 2/A Szakmai Együttműködés</t>
  </si>
  <si>
    <t>Megítélt egyéb működési 2/B Képzés</t>
  </si>
  <si>
    <t>1. A kategória pályázati célja: szakmai együttműködés támogatása maximum 3 millió forint, 1. B kategória önálló prod. létrehozásának, továbbjátszásának támogatása maximum 2 millió forint, 1.C kategória színházi nevelési program támogatása maximum 1 millió Ft, 1.D technikai fejlesztések támogatása 1,5 millió Ft</t>
  </si>
  <si>
    <t>3418-01-0001/16</t>
  </si>
  <si>
    <t>Fundatia Proscenium Satu Mare</t>
  </si>
  <si>
    <t>Szatmárnémeti Proscenium Alapítvány</t>
  </si>
  <si>
    <t>Románia</t>
  </si>
  <si>
    <t>Románia 440004 Szatmárnémeti, Horea u. 3.</t>
  </si>
  <si>
    <t>A Tévedések vígjátéka c. előadás magyarországi vengédjátékának, Goldoni: Velencei terecske. c. vígjátéka bemutatásának,  a Színház színházi nevelési programjának és szcenikai eszközök beszerzésének támogatása</t>
  </si>
  <si>
    <t>Vékony Borbála</t>
  </si>
  <si>
    <t>harag@harag.eu</t>
  </si>
  <si>
    <t>3418-01-0002/16</t>
  </si>
  <si>
    <t>Pozoriste "Kosztolányi Dezső" - Subotica</t>
  </si>
  <si>
    <t>"Kosztolányi Dezső" Színház - Szabadka</t>
  </si>
  <si>
    <t>Szerbia</t>
  </si>
  <si>
    <t>Szerbia 24000 Szabadka Harambasity utca 4.</t>
  </si>
  <si>
    <t>A Magyar című előadás vendégjátékának, a Kapitalizmus-geometriai sorrendben ábrázolva c. előadás létrehozásának, a Színház színházi nevelési programja továbbjátszásának és műszaki berendezések beszerzésének támogatása</t>
  </si>
  <si>
    <t>Lukács Lilla</t>
  </si>
  <si>
    <t>info@kosztolanyi.org</t>
  </si>
  <si>
    <t>3418-01-0003/16</t>
  </si>
  <si>
    <t>Zakarpatszkij Oblasznij Uhorszkij Dramaticsnij Teatr</t>
  </si>
  <si>
    <t>Kárpátaljai Megyei Magyar Drámai Színház</t>
  </si>
  <si>
    <t>Ukrajna</t>
  </si>
  <si>
    <t>Ukrajna 90202 Beregszász, Munkácsi út  1.</t>
  </si>
  <si>
    <t xml:space="preserve">A Menekülés a ketrecből munkacímű darab bemutatásának és technikai eszközök beszerzésének támogatása </t>
  </si>
  <si>
    <t>Kacsur András</t>
  </si>
  <si>
    <t>bszinhaz@gmail.com</t>
  </si>
  <si>
    <t>3418-01-0004/16</t>
  </si>
  <si>
    <t>Asociatia Art Project</t>
  </si>
  <si>
    <t>Art Project Egyesület</t>
  </si>
  <si>
    <t>Romania 440102 Szatmárnémeti Victoriei 56/b</t>
  </si>
  <si>
    <t>A Mosó Masa mosodája c. előadás koprodukcióban történő létrehozásának és a Brighella Bábtagozat szcenikai eszköz beszerzésének támogatása</t>
  </si>
  <si>
    <t>artproject2015@yahoo.com</t>
  </si>
  <si>
    <t>3418-01-0007/16</t>
  </si>
  <si>
    <t>Jókaiho nadácia</t>
  </si>
  <si>
    <t>Jókai Alapítvány</t>
  </si>
  <si>
    <t>Szlovákia</t>
  </si>
  <si>
    <t>Szlovákia 94501 Komárom, Petőfi u. 1.</t>
  </si>
  <si>
    <t>A Jókai Színház magyarországi vendégjátékának, a Rómeó és Júlia c. előadás létrehozásának, színházi nevelési program megvalósításának és technikai eszközök beszerzésének támogatása</t>
  </si>
  <si>
    <t>Dobai Tibor</t>
  </si>
  <si>
    <t>dobai@jokai.sk</t>
  </si>
  <si>
    <t>3418-01-0008/16</t>
  </si>
  <si>
    <t>Sencansko madarsko kamerno pozoriste</t>
  </si>
  <si>
    <t>Zentai Magyar Kamaraszínház</t>
  </si>
  <si>
    <t>24400 Szerbia, Zenta, Fő tér 2.</t>
  </si>
  <si>
    <t>Ibsen: Ha mi feltámadunk c. darab koprodukcióban történő létrehozásának, Fazekas Mihály: Lúdas Matyi c. darabja bemutatójának, tantermi produkció létrehozásának és a Színház fénytechnikai eszközbeszerzésének támogatása</t>
  </si>
  <si>
    <t>Surányi Emese</t>
  </si>
  <si>
    <t>zentaimagyarkamaraszinhaz@gmail.com</t>
  </si>
  <si>
    <t>3418-01-0009/16</t>
  </si>
  <si>
    <t>Teatrul Municipal "Csíki Játékszín" Miercurea Ciuc</t>
  </si>
  <si>
    <t>Csíki Játékszín, Csíkszereda Önkormányzati Színháza</t>
  </si>
  <si>
    <t>Románia 530102 Csíkszereda, Temesvári sugárút 6.</t>
  </si>
  <si>
    <t>Egressy Zoltán: Portugál c. darabja létrehozásának, színházi nevelési program megvalósításának és fénytechnikai eszközbeszerzés támogatása</t>
  </si>
  <si>
    <t>Budaházi Attila</t>
  </si>
  <si>
    <t>budahazi@hotmail.com</t>
  </si>
  <si>
    <t>3418-01-0011/16</t>
  </si>
  <si>
    <t>Asociatia Varoterem Projekt</t>
  </si>
  <si>
    <t>Váróterem Projekt Egyesület</t>
  </si>
  <si>
    <t>Románia 400196 Cluj Napoca, str. Aviator Badescu nr. 54.</t>
  </si>
  <si>
    <t>Vendégjáték megvalósításának, A négy és fél című darab színrevitelének, tantermi program turnéjának és technikai eszközbeszerzés támogatása</t>
  </si>
  <si>
    <t>Imecs-Magdó Levente</t>
  </si>
  <si>
    <t>waitingroomproject@yahoo.com</t>
  </si>
  <si>
    <t>3418-01-0012/16</t>
  </si>
  <si>
    <t>Teatrul National Targu-Mures</t>
  </si>
  <si>
    <t>Marosvásárhelyi Nemzeti Színház</t>
  </si>
  <si>
    <t>Romána 540034 Marosvásárhely, Színház tér 1.</t>
  </si>
  <si>
    <t>Shakespeare: Macbeth című tragédiája színrevitelének, felnőtt színházi nevelési program létrehozásának és technikai eszközbeszerzés támogatása</t>
  </si>
  <si>
    <t>Pál Attila</t>
  </si>
  <si>
    <t>paldaattila@gmail.com</t>
  </si>
  <si>
    <t>3418-01-0013/16</t>
  </si>
  <si>
    <t>Teatrul Tomcsa Sándor</t>
  </si>
  <si>
    <t>Tomcsa Sándor Színház</t>
  </si>
  <si>
    <t>Románia 535600 Székelyudvarhely, Tamási Áron u.  15.</t>
  </si>
  <si>
    <t>Mika Myllyaho: Káosz című színműve színpadra állításának, színházi nevelési program megvalósításának, valamint technikai eszközbeszerzés támogatása</t>
  </si>
  <si>
    <t>Sipos-Ferencz Ágnes</t>
  </si>
  <si>
    <t>office@szinhaz.ro</t>
  </si>
  <si>
    <t>3418-01-0014/16</t>
  </si>
  <si>
    <t>Teatrul Maghiar De Stat Din Cluj-Napoca</t>
  </si>
  <si>
    <t>Kolozsvári Állami Magyar Színház</t>
  </si>
  <si>
    <t>Románia 400023 Kolozsvár, Emil Isac utca 26-28.</t>
  </si>
  <si>
    <t>A Légy jó mindhalálig című musical bemutatásának, és az Eszik vagy isszák színházi nevelési program megvalósításának támogatása</t>
  </si>
  <si>
    <t>Balázs-Oldal Nóra</t>
  </si>
  <si>
    <t>nora.balazs@huntheater.ro</t>
  </si>
  <si>
    <t>3418-01-0015/16</t>
  </si>
  <si>
    <t>Teatrul "Szigligeti Színház"</t>
  </si>
  <si>
    <t>Szigligeti Színház</t>
  </si>
  <si>
    <t>Románia 410021 Nagyvárad, I. Ferdinánd I. nr. 6.</t>
  </si>
  <si>
    <t>A színház Budapesti vendégjátékának, A mizantróp című darab bemutatójának, színházi nevelési programjának és technikai eszköz beszerzésének támogatása</t>
  </si>
  <si>
    <t>Fazakas Márta</t>
  </si>
  <si>
    <t>fazakasmarta@gmail.com</t>
  </si>
  <si>
    <t>3418-01-0018/16</t>
  </si>
  <si>
    <t>Asociatia Culturala Yorick Kulturalis Egyesulet</t>
  </si>
  <si>
    <t>Yorick Kulturális Egyesület</t>
  </si>
  <si>
    <t>Románia 540013 Marosvásárhely, Ibolya u.  1/a/19.</t>
  </si>
  <si>
    <t>Kultúraközi párbeszéd a kortárs dráma tükrében- VIII. programja megvalósítása keretében 2 színmű bemutatása és a Stúdió fénytechnikai eszközbeszerzésének támogatása</t>
  </si>
  <si>
    <t>Sebestyén Aba</t>
  </si>
  <si>
    <t>yorickstudio@yahoo.com</t>
  </si>
  <si>
    <t>3418-01-0019/16</t>
  </si>
  <si>
    <t xml:space="preserve">Teatrul Tamási Áron </t>
  </si>
  <si>
    <t>Tamási Áron Színház</t>
  </si>
  <si>
    <t>Románia 520003 Sepsiszentgyörgy Szabadság tér  1.</t>
  </si>
  <si>
    <t>Harold Pinter: Ünnep című darabja bemutatása és a színház hangtechnikai fejlesztésének támogatása</t>
  </si>
  <si>
    <t>Oláh-Badi Éva</t>
  </si>
  <si>
    <t>kurucz_eva@yahoo.com</t>
  </si>
  <si>
    <t>3418-01-0021/16</t>
  </si>
  <si>
    <t xml:space="preserve">Decje Pozoriste Subotica - Szabadkai Gyermekszínház - Djecje Kazaliste Subotica </t>
  </si>
  <si>
    <t>Szabadkai Gyermekszínház</t>
  </si>
  <si>
    <t>Szerbia, 24000 Szabadka, Rajhl Ferenc park  12/a.</t>
  </si>
  <si>
    <t>A Maskarádé koprodukciós előadás továbbjátszásának, a Jancsi és Juliska c. bábelőadás létrehozásának, valamint a drámafoglalkozások megtartásának támogatása</t>
  </si>
  <si>
    <t>Husnyák Andrea</t>
  </si>
  <si>
    <t>andrea.husnjak@gmail.com</t>
  </si>
  <si>
    <t>3418-01-0022/16</t>
  </si>
  <si>
    <t>Asociatia Culturala si de Tineret Moira</t>
  </si>
  <si>
    <t>Moira Kulturális és Ifjúsági Egyesület</t>
  </si>
  <si>
    <t>Románia 520003 Sepsiszentgyörgy, Szabadság tér 1.</t>
  </si>
  <si>
    <t>Az M Stúdió külföldi vendégjátékainak, a Jó emberek munkacímű új előadás létrehozásának és technikai eszközbeszerzésének támogatása</t>
  </si>
  <si>
    <t>Sipos Noémi</t>
  </si>
  <si>
    <t>noemi@m-studio.ro</t>
  </si>
  <si>
    <t>3418-01-0023/16</t>
  </si>
  <si>
    <t>Teatrul Maghiar de Stat Csiky Gergely</t>
  </si>
  <si>
    <t>Csiky Gergely Állami Magyar Színház</t>
  </si>
  <si>
    <t>Románia 300086 Temesvár Marasesti utca 2.</t>
  </si>
  <si>
    <t>A Naiv manifesztum c. mű nemzetközi koprodukciós előadás létrehozásának támogatása</t>
  </si>
  <si>
    <t>Orbán Enikő</t>
  </si>
  <si>
    <t>enccyke@gmail.com</t>
  </si>
  <si>
    <t>3418-01-0024/16</t>
  </si>
  <si>
    <t>Asociatia Figura</t>
  </si>
  <si>
    <t>Figura Társaság</t>
  </si>
  <si>
    <t>Romania 535500 Gyergyószentmiklós, Testvériség sugárút 9.</t>
  </si>
  <si>
    <t>A Figura Stúdió Színház által szervezett vendégjátékok megvalósításának, Racine: Phaedra c. dráma bemutatásának, a színházi nevelési tevékenységének és technikai eszközbeszerzésének támogatása</t>
  </si>
  <si>
    <t>Árus Katalin</t>
  </si>
  <si>
    <t>figura@figura.ro</t>
  </si>
  <si>
    <t>3418-01-0026/16</t>
  </si>
  <si>
    <t>Asociatia Bolyongó Szinhazi Egyesület</t>
  </si>
  <si>
    <t>Bolyongó Színházi Egyesület</t>
  </si>
  <si>
    <t>520027 Sfantu Gheorghe str. Oltului nr. 41 BL. 28 SC.A Ap.2</t>
  </si>
  <si>
    <t>Az Osonó Színházműhely  Ahogyan a víz tükrözi az arcot c. előadása vendégjátékának és továbbjátszásának, színházi nevelési programja kivitelezésének és technikai eszközbeszerzésének támogatása</t>
  </si>
  <si>
    <t>Olah Katalin</t>
  </si>
  <si>
    <t>lahkatalin@yahoo.com</t>
  </si>
  <si>
    <t>3418-01-0029/16</t>
  </si>
  <si>
    <t xml:space="preserve">Novosadsko Pozoriste </t>
  </si>
  <si>
    <t>Újvidéki Színház</t>
  </si>
  <si>
    <t>Szerbia 21000 Újvidék,  Jovana Subotica  3-5</t>
  </si>
  <si>
    <t>Kiss Csaba: A dög c. műve színpadra állításának támogatása</t>
  </si>
  <si>
    <t>Lovric Angéla</t>
  </si>
  <si>
    <t>szinhaz@eunet.rs</t>
  </si>
  <si>
    <t>Kiss Csaba érintett</t>
  </si>
  <si>
    <t>3418-01-0030/16</t>
  </si>
  <si>
    <t>Asocijacija Nezavisnog Pozorista</t>
  </si>
  <si>
    <t>Szabad Színházi Társulás</t>
  </si>
  <si>
    <t>24000 Szabdka, Bartók Béla utca 62/B/14.</t>
  </si>
  <si>
    <t>A Szabadkai Népszínház Magyar Társulata  Csak egy szóval mondd c. produkciója bemutatásának, színházi nevelési programja továbbjátszásának és technikai eszközbeszerzésének támogatása</t>
  </si>
  <si>
    <t>Péter Körmöci Petronella</t>
  </si>
  <si>
    <t>kormocipetronella@gmail.com</t>
  </si>
  <si>
    <t>3418-01-0031/16</t>
  </si>
  <si>
    <t>Divadlo Thália Színház</t>
  </si>
  <si>
    <t>Slovakia 04001 Kosice, Timonova 3.</t>
  </si>
  <si>
    <t>A Divadlo Thália Színház és a Magyar Színház koprodukciójának, a Szentivánéji álom c. produkciója létrehozásának, színházi, nevelési programja továbbjátszásának és hangtechnikai eszközbeszerzésének támogatása</t>
  </si>
  <si>
    <t>3418-01-0032/16</t>
  </si>
  <si>
    <t>Tanyaszínház</t>
  </si>
  <si>
    <t>Petőfi Sándor: A Helység kalapácsa című színmű bemutatásának támogatása</t>
  </si>
  <si>
    <t>Összesen:</t>
  </si>
  <si>
    <t xml:space="preserve">Nyújtható támogatás: </t>
  </si>
  <si>
    <t>1.A kategória maximum: 3 000 000 Ft</t>
  </si>
  <si>
    <t>1.B kategória maximum: 2 000 000 Ft</t>
  </si>
  <si>
    <t>1.C kategória maximum: 1 000 000 Ft</t>
  </si>
  <si>
    <t>1.D kategória maximum: 1 500 000 Ft</t>
  </si>
  <si>
    <t>Indoklás:</t>
  </si>
  <si>
    <t>Forráshiányos pályázatok sorrendje a 1/A és 1/C kategóriákban:</t>
  </si>
  <si>
    <t>Sorszám</t>
  </si>
  <si>
    <t>Pályázat száma</t>
  </si>
  <si>
    <t xml:space="preserve">Szervezet </t>
  </si>
  <si>
    <t>Orzság</t>
  </si>
  <si>
    <t>Kategória</t>
  </si>
  <si>
    <t>Támogatási javaslat (Ft)</t>
  </si>
  <si>
    <t>1.</t>
  </si>
  <si>
    <t>1/A</t>
  </si>
  <si>
    <t>2.</t>
  </si>
  <si>
    <t>1/C</t>
  </si>
  <si>
    <t>3.</t>
  </si>
  <si>
    <t>4.</t>
  </si>
  <si>
    <t>Kosztolányi Dezső Színház Szabadka</t>
  </si>
  <si>
    <t>5.</t>
  </si>
  <si>
    <t>6.</t>
  </si>
  <si>
    <t>7.</t>
  </si>
  <si>
    <t>Szatmárnémeti Porscenium Alapítvány</t>
  </si>
  <si>
    <t>Divadlo Thália SZínház</t>
  </si>
  <si>
    <t>ÖSSZESEN:</t>
  </si>
  <si>
    <t xml:space="preserve">Forráshiányos státuszú pályázat. Az Ávr. 77. § szerint felszabaduló összeg esetén további 0,5 millió Ft-tal támogatottá válik az 1A kategóriában. A támogatási sorrend szerint.              </t>
  </si>
  <si>
    <t>Megjegyzés/Indoklás</t>
  </si>
  <si>
    <t>Dr. Hoppál Péter</t>
  </si>
  <si>
    <t>A 1.a, 1c altémákra rendelkezésre álló keretösszeg a benyújtott pályázatok ismeretében szűkösnek bizonyult, a Színházművészeti Bizottság szívesen támogattta volna a fenti táblázatban szereplő szakmai célok, vendégjátékok megvalósítását, de forráshiány miatt nem tehette meg.</t>
  </si>
  <si>
    <t xml:space="preserve">A bírálat során a pályázatok szakmai tartalma, megalapozottsága és a költségvetésben igényelt jogcímek alapján mérlegelte a kuratórium a támogatásokra tett javaslatait. Általánosságban a pályázat szakmai együttműködés kategóriájában továbbra is jelentős forráshiány mutatkozik. A vendégjátékok kis arányú támogatása, nem a vendégjátékok megvalósulása ellen szól, hanem a produkciók létrehozásának támogatását preferálta a kuratórium a rendelkezésre álló források ismeretében. A teljes keretösszeghez viszonyítva sok a pályázati cél, ugyanakkor mérlegelni szükséges, hogy a nemzetközi kapcsolatépítés, vendégjátékok forgalmazása külön keretként szerepeljen. </t>
  </si>
  <si>
    <t>kultúráért felelős államtitkár</t>
  </si>
  <si>
    <t>Támogatás</t>
  </si>
  <si>
    <t xml:space="preserve"> A támogatáshoz elérendő minimális pontszám: 25 pont.</t>
  </si>
  <si>
    <r>
      <rPr>
        <b/>
        <u/>
        <sz val="12"/>
        <rFont val="Verdana"/>
        <family val="2"/>
        <charset val="238"/>
      </rPr>
      <t>1. altéma</t>
    </r>
    <r>
      <rPr>
        <b/>
        <sz val="12"/>
        <rFont val="Verdana"/>
        <family val="2"/>
        <charset val="238"/>
      </rPr>
      <t xml:space="preserve"> Megítélt összes kiadás (46.000.000 Ft)</t>
    </r>
  </si>
  <si>
    <r>
      <rPr>
        <b/>
        <u/>
        <sz val="12"/>
        <rFont val="Verdana"/>
        <family val="2"/>
        <charset val="238"/>
      </rPr>
      <t>2. altéma</t>
    </r>
    <r>
      <rPr>
        <b/>
        <sz val="12"/>
        <rFont val="Verdana"/>
        <family val="2"/>
        <charset val="238"/>
      </rPr>
      <t xml:space="preserve"> Megítélt összes kiadás Ft</t>
    </r>
  </si>
  <si>
    <r>
      <rPr>
        <b/>
        <sz val="12"/>
        <rFont val="Verdana"/>
        <family val="2"/>
        <charset val="238"/>
      </rPr>
      <t xml:space="preserve">Forráshiányos státuszú pályázat. Az Ávr. 77. § szerint felszabaduló összeg esetén további 1,8 millió Ft-tal támogatottá válik az 1A kategóriában. A támogatási sorrend szerint. </t>
    </r>
    <r>
      <rPr>
        <sz val="12"/>
        <rFont val="Verdana"/>
        <family val="2"/>
        <charset val="238"/>
      </rPr>
      <t xml:space="preserve">             </t>
    </r>
  </si>
  <si>
    <r>
      <rPr>
        <b/>
        <sz val="12"/>
        <rFont val="Verdana"/>
        <family val="2"/>
        <charset val="238"/>
      </rPr>
      <t xml:space="preserve">Forráshiányos státuszú pályázat. Az Ávr. 77. § szerint felszabaduló összeg esetén további 0,6 millió Ft-tal támogatottá válik az 1A kategóriában. A támogatási sorrend szerint.              </t>
    </r>
    <r>
      <rPr>
        <sz val="12"/>
        <rFont val="Verdana"/>
        <family val="2"/>
        <charset val="238"/>
      </rPr>
      <t xml:space="preserve">                  </t>
    </r>
  </si>
  <si>
    <r>
      <rPr>
        <b/>
        <sz val="12"/>
        <rFont val="Verdana"/>
        <family val="2"/>
        <charset val="238"/>
      </rPr>
      <t xml:space="preserve">Forráshiányos státuszú pályázat. Az Ávr. 77. § szerint felszabaduló összeg esetén további 0,6 millió Ft-tal támogatottá válik az 1A kategóriában. A támogatási sorrend szerint.               </t>
    </r>
    <r>
      <rPr>
        <sz val="12"/>
        <rFont val="Verdana"/>
        <family val="2"/>
        <charset val="238"/>
      </rPr>
      <t xml:space="preserve">                                               </t>
    </r>
  </si>
  <si>
    <r>
      <rPr>
        <b/>
        <sz val="12"/>
        <rFont val="Verdana"/>
        <family val="2"/>
        <charset val="238"/>
      </rPr>
      <t xml:space="preserve">Forráshiányos státuszú pályázat. Az Ávr. 77. § szerint felszabaduló összeg esetén további 0,4 millió Ft-tal támogatottá válik az 1C kategóriában. A támogatási sorrend szerint.                </t>
    </r>
    <r>
      <rPr>
        <sz val="12"/>
        <rFont val="Verdana"/>
        <family val="2"/>
        <charset val="238"/>
      </rPr>
      <t xml:space="preserve">                     </t>
    </r>
  </si>
  <si>
    <r>
      <rPr>
        <b/>
        <sz val="12"/>
        <rFont val="Verdana"/>
        <family val="2"/>
        <charset val="238"/>
      </rPr>
      <t xml:space="preserve">Forráshiányos státuszú pályázat. Az Ávr. 77. § szerint felszabaduló összeg esetén további 0,7 millió Ft-tal támogatottá válik az 1A kategóriában. A támogatási sorrend szerint.              </t>
    </r>
    <r>
      <rPr>
        <sz val="12"/>
        <rFont val="Verdana"/>
        <family val="2"/>
        <charset val="238"/>
      </rPr>
      <t xml:space="preserve">                       </t>
    </r>
  </si>
  <si>
    <r>
      <rPr>
        <b/>
        <sz val="12"/>
        <rFont val="Verdana"/>
        <family val="2"/>
        <charset val="238"/>
      </rPr>
      <t>A 17. sorszámú kedvezményezett lemondása okán, továbbá az Ávr. 77. § szerint támogatott kedvezményezetté vált nyertes pályázó az 1/C kategóriában.  Az SZMB javasolja a kiemelt művészeti célok színházi nevelési altéma pályázati lehetőség figyelemmel kísérését.</t>
    </r>
    <r>
      <rPr>
        <sz val="12"/>
        <rFont val="Verdana"/>
        <family val="2"/>
        <charset val="238"/>
      </rPr>
      <t xml:space="preserve">                                </t>
    </r>
  </si>
  <si>
    <t xml:space="preserve">A pályázó lemondott a megítélt           1 500 000 Ft támogatásról, így a 19. sorszámú kedvezményezett az 1/C, továbbá a 4. sorszámú kedvezményezett 1/A kategóriában támogatottá vált. </t>
  </si>
  <si>
    <t xml:space="preserve">Felosztható keretösszeg: 46 000 000 Ft, amelyből a II. számú döntésmódosításból adódóan 45 560 000 Ft felhasználására kerülhetett sor. A fel nem használt 440 000 Ft további lemondásokból adódó kiegészülése esetén használható fel a forráshiányos státuszú pályázatok támogatására a támogatási sorrend szerint; maximálisan elérhető pontszám: 40 pont;                                                                    </t>
  </si>
  <si>
    <t xml:space="preserve">A 17. és a 22. sorszámú kedvezményezett lemondása okán, továbbá az Ávr. 77. § szerint további 0,2 millió Ft-tal támogatott, kedvezményezetté vált nyertes pályázó az 1A kategóriában.         </t>
  </si>
  <si>
    <r>
      <rPr>
        <b/>
        <sz val="12"/>
        <rFont val="Verdana"/>
        <family val="2"/>
        <charset val="238"/>
      </rPr>
      <t xml:space="preserve">A 22. sorszámú kedvezményezett lemondása okán, továbbá az Ávr. 77. § szerint támogatott, kedvezményezetté vált nyertes pályázó az 1A, valamint az 1C kategóriákban.                 </t>
    </r>
    <r>
      <rPr>
        <sz val="12"/>
        <rFont val="Verdana"/>
        <family val="2"/>
        <charset val="238"/>
      </rPr>
      <t xml:space="preserve">                      </t>
    </r>
  </si>
  <si>
    <r>
      <rPr>
        <b/>
        <sz val="12"/>
        <rFont val="Verdana"/>
        <family val="2"/>
        <charset val="238"/>
      </rPr>
      <t xml:space="preserve">A pályázó lemondott az 1B altémájában megítélt           1 300 000 Ft támogatásról, így a 18. sorszámú kedvezményezett az 1/A és 1/C kategóriákban, továbbá a 4. sorszámú kedvezményezett 1/A kategóriában támogatottá vált.                                  Forráshiányos státuszú pályázat. Az Ávr. 77. § szerint felszabaduló összeg esetén további 0,5 millió Ft-tal támogatottá válik az 1A kategóriában. A támogatási sorrend szerint.               </t>
    </r>
    <r>
      <rPr>
        <sz val="12"/>
        <rFont val="Verdana"/>
        <family val="2"/>
        <charset val="238"/>
      </rPr>
      <t xml:space="preserve">                                                </t>
    </r>
  </si>
  <si>
    <r>
      <t xml:space="preserve">Döntési lista II. számú módosítása a kiemelt művészeti célok megvalósítására, 
határon túli professzionális magyar színházak 2016. évi támogatására kiírt pályázat 1.a, 1.b, 1.c, 1.d kategóriáiban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Verdana"/>
        <family val="2"/>
        <charset val="238"/>
      </rPr>
      <t>Módosítás:</t>
    </r>
    <r>
      <rPr>
        <b/>
        <sz val="16"/>
        <rFont val="Verdana"/>
        <family val="2"/>
        <charset val="238"/>
      </rPr>
      <t xml:space="preserve"> Lemondás, kedvezményezetté válás                                </t>
    </r>
  </si>
  <si>
    <t>Budapest, 2017. 05.30.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</si>
</sst>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b/>
      <sz val="16"/>
      <name val="Verdana"/>
      <family val="2"/>
      <charset val="238"/>
    </font>
    <font>
      <b/>
      <i/>
      <sz val="16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3" fontId="2" fillId="0" borderId="0" xfId="0" applyNumberFormat="1" applyFont="1" applyAlignment="1"/>
    <xf numFmtId="3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8" fillId="2" borderId="18" xfId="0" applyNumberFormat="1" applyFont="1" applyFill="1" applyBorder="1" applyAlignment="1">
      <alignment horizontal="center" wrapText="1"/>
    </xf>
    <xf numFmtId="3" fontId="7" fillId="0" borderId="2" xfId="0" applyNumberFormat="1" applyFont="1" applyBorder="1" applyAlignment="1"/>
    <xf numFmtId="0" fontId="7" fillId="0" borderId="18" xfId="0" applyFont="1" applyBorder="1" applyAlignment="1"/>
    <xf numFmtId="3" fontId="7" fillId="0" borderId="0" xfId="0" applyNumberFormat="1" applyFont="1" applyAlignment="1"/>
    <xf numFmtId="3" fontId="8" fillId="0" borderId="0" xfId="0" applyNumberFormat="1" applyFont="1" applyAlignment="1"/>
    <xf numFmtId="0" fontId="9" fillId="0" borderId="0" xfId="0" applyFont="1"/>
    <xf numFmtId="0" fontId="7" fillId="0" borderId="0" xfId="0" applyFont="1" applyAlignment="1"/>
    <xf numFmtId="0" fontId="8" fillId="3" borderId="56" xfId="0" applyFont="1" applyFill="1" applyBorder="1" applyAlignment="1">
      <alignment horizontal="center" vertical="center" wrapText="1"/>
    </xf>
    <xf numFmtId="11" fontId="8" fillId="3" borderId="56" xfId="0" applyNumberFormat="1" applyFont="1" applyFill="1" applyBorder="1" applyAlignment="1">
      <alignment horizontal="center" vertical="center" wrapText="1"/>
    </xf>
    <xf numFmtId="3" fontId="8" fillId="3" borderId="56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3" fontId="8" fillId="5" borderId="15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3" fontId="8" fillId="6" borderId="16" xfId="0" applyNumberFormat="1" applyFont="1" applyFill="1" applyBorder="1" applyAlignment="1">
      <alignment horizontal="center" vertical="center" wrapText="1"/>
    </xf>
    <xf numFmtId="3" fontId="8" fillId="6" borderId="17" xfId="0" applyNumberFormat="1" applyFont="1" applyFill="1" applyBorder="1" applyAlignment="1">
      <alignment horizontal="center" vertical="center" wrapText="1"/>
    </xf>
    <xf numFmtId="3" fontId="8" fillId="6" borderId="18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3" fontId="8" fillId="8" borderId="19" xfId="0" applyNumberFormat="1" applyFont="1" applyFill="1" applyBorder="1" applyAlignment="1">
      <alignment horizontal="center" vertical="center" wrapText="1"/>
    </xf>
    <xf numFmtId="3" fontId="8" fillId="8" borderId="9" xfId="0" applyNumberFormat="1" applyFont="1" applyFill="1" applyBorder="1" applyAlignment="1">
      <alignment horizontal="center" vertical="center" wrapText="1"/>
    </xf>
    <xf numFmtId="3" fontId="8" fillId="8" borderId="20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7" fillId="9" borderId="21" xfId="0" applyFont="1" applyFill="1" applyBorder="1" applyAlignment="1">
      <alignment horizontal="center"/>
    </xf>
    <xf numFmtId="0" fontId="8" fillId="9" borderId="21" xfId="0" applyFont="1" applyFill="1" applyBorder="1" applyAlignment="1"/>
    <xf numFmtId="0" fontId="7" fillId="9" borderId="21" xfId="0" applyFont="1" applyFill="1" applyBorder="1" applyAlignment="1">
      <alignment wrapText="1"/>
    </xf>
    <xf numFmtId="0" fontId="8" fillId="9" borderId="21" xfId="0" applyFont="1" applyFill="1" applyBorder="1" applyAlignment="1">
      <alignment wrapText="1"/>
    </xf>
    <xf numFmtId="0" fontId="7" fillId="9" borderId="21" xfId="0" applyFont="1" applyFill="1" applyBorder="1" applyAlignment="1"/>
    <xf numFmtId="1" fontId="7" fillId="9" borderId="21" xfId="0" applyNumberFormat="1" applyFont="1" applyFill="1" applyBorder="1" applyAlignment="1"/>
    <xf numFmtId="3" fontId="7" fillId="9" borderId="21" xfId="0" applyNumberFormat="1" applyFont="1" applyFill="1" applyBorder="1" applyAlignment="1"/>
    <xf numFmtId="3" fontId="8" fillId="9" borderId="22" xfId="0" applyNumberFormat="1" applyFont="1" applyFill="1" applyBorder="1" applyAlignment="1"/>
    <xf numFmtId="3" fontId="7" fillId="9" borderId="23" xfId="0" applyNumberFormat="1" applyFont="1" applyFill="1" applyBorder="1" applyAlignment="1">
      <alignment wrapText="1"/>
    </xf>
    <xf numFmtId="3" fontId="7" fillId="9" borderId="24" xfId="0" applyNumberFormat="1" applyFont="1" applyFill="1" applyBorder="1" applyAlignment="1"/>
    <xf numFmtId="3" fontId="7" fillId="9" borderId="25" xfId="0" applyNumberFormat="1" applyFont="1" applyFill="1" applyBorder="1" applyAlignment="1"/>
    <xf numFmtId="3" fontId="7" fillId="9" borderId="26" xfId="0" applyNumberFormat="1" applyFont="1" applyFill="1" applyBorder="1" applyAlignment="1">
      <alignment wrapText="1"/>
    </xf>
    <xf numFmtId="3" fontId="7" fillId="9" borderId="22" xfId="0" applyNumberFormat="1" applyFont="1" applyFill="1" applyBorder="1" applyAlignment="1"/>
    <xf numFmtId="3" fontId="7" fillId="9" borderId="26" xfId="0" applyNumberFormat="1" applyFont="1" applyFill="1" applyBorder="1" applyAlignment="1"/>
    <xf numFmtId="3" fontId="7" fillId="9" borderId="27" xfId="0" applyNumberFormat="1" applyFont="1" applyFill="1" applyBorder="1" applyAlignment="1">
      <alignment wrapText="1"/>
    </xf>
    <xf numFmtId="3" fontId="7" fillId="9" borderId="28" xfId="0" applyNumberFormat="1" applyFont="1" applyFill="1" applyBorder="1" applyAlignment="1"/>
    <xf numFmtId="3" fontId="8" fillId="10" borderId="29" xfId="0" applyNumberFormat="1" applyFont="1" applyFill="1" applyBorder="1" applyAlignment="1"/>
    <xf numFmtId="3" fontId="7" fillId="9" borderId="30" xfId="0" applyNumberFormat="1" applyFont="1" applyFill="1" applyBorder="1" applyAlignment="1">
      <alignment wrapText="1"/>
    </xf>
    <xf numFmtId="3" fontId="8" fillId="9" borderId="31" xfId="0" applyNumberFormat="1" applyFont="1" applyFill="1" applyBorder="1" applyAlignment="1"/>
    <xf numFmtId="0" fontId="7" fillId="9" borderId="32" xfId="0" applyFont="1" applyFill="1" applyBorder="1" applyAlignment="1">
      <alignment horizontal="center"/>
    </xf>
    <xf numFmtId="0" fontId="8" fillId="9" borderId="32" xfId="0" applyFont="1" applyFill="1" applyBorder="1" applyAlignment="1"/>
    <xf numFmtId="0" fontId="7" fillId="9" borderId="32" xfId="0" applyFont="1" applyFill="1" applyBorder="1" applyAlignment="1">
      <alignment wrapText="1"/>
    </xf>
    <xf numFmtId="0" fontId="8" fillId="9" borderId="32" xfId="0" applyFont="1" applyFill="1" applyBorder="1" applyAlignment="1">
      <alignment wrapText="1"/>
    </xf>
    <xf numFmtId="0" fontId="7" fillId="9" borderId="32" xfId="0" applyFont="1" applyFill="1" applyBorder="1" applyAlignment="1"/>
    <xf numFmtId="1" fontId="7" fillId="9" borderId="32" xfId="0" applyNumberFormat="1" applyFont="1" applyFill="1" applyBorder="1" applyAlignment="1"/>
    <xf numFmtId="3" fontId="7" fillId="9" borderId="32" xfId="0" applyNumberFormat="1" applyFont="1" applyFill="1" applyBorder="1" applyAlignment="1"/>
    <xf numFmtId="3" fontId="8" fillId="9" borderId="33" xfId="0" applyNumberFormat="1" applyFont="1" applyFill="1" applyBorder="1" applyAlignment="1"/>
    <xf numFmtId="3" fontId="7" fillId="9" borderId="34" xfId="0" applyNumberFormat="1" applyFont="1" applyFill="1" applyBorder="1" applyAlignment="1">
      <alignment wrapText="1"/>
    </xf>
    <xf numFmtId="3" fontId="7" fillId="9" borderId="35" xfId="0" applyNumberFormat="1" applyFont="1" applyFill="1" applyBorder="1" applyAlignment="1"/>
    <xf numFmtId="3" fontId="7" fillId="9" borderId="33" xfId="0" applyNumberFormat="1" applyFont="1" applyFill="1" applyBorder="1" applyAlignment="1"/>
    <xf numFmtId="3" fontId="7" fillId="9" borderId="34" xfId="0" applyNumberFormat="1" applyFont="1" applyFill="1" applyBorder="1" applyAlignment="1"/>
    <xf numFmtId="0" fontId="7" fillId="9" borderId="36" xfId="0" applyFont="1" applyFill="1" applyBorder="1" applyAlignment="1">
      <alignment wrapText="1"/>
    </xf>
    <xf numFmtId="3" fontId="8" fillId="10" borderId="37" xfId="0" applyNumberFormat="1" applyFont="1" applyFill="1" applyBorder="1" applyAlignment="1"/>
    <xf numFmtId="3" fontId="7" fillId="9" borderId="38" xfId="0" applyNumberFormat="1" applyFont="1" applyFill="1" applyBorder="1" applyAlignment="1">
      <alignment wrapText="1"/>
    </xf>
    <xf numFmtId="3" fontId="8" fillId="9" borderId="37" xfId="0" applyNumberFormat="1" applyFont="1" applyFill="1" applyBorder="1" applyAlignment="1"/>
    <xf numFmtId="3" fontId="7" fillId="8" borderId="34" xfId="0" applyNumberFormat="1" applyFont="1" applyFill="1" applyBorder="1" applyAlignment="1">
      <alignment wrapText="1"/>
    </xf>
    <xf numFmtId="3" fontId="7" fillId="8" borderId="32" xfId="0" applyNumberFormat="1" applyFont="1" applyFill="1" applyBorder="1" applyAlignment="1"/>
    <xf numFmtId="3" fontId="7" fillId="8" borderId="34" xfId="0" applyNumberFormat="1" applyFont="1" applyFill="1" applyBorder="1" applyAlignment="1"/>
    <xf numFmtId="0" fontId="8" fillId="9" borderId="36" xfId="0" applyFont="1" applyFill="1" applyBorder="1" applyAlignment="1">
      <alignment wrapText="1"/>
    </xf>
    <xf numFmtId="3" fontId="9" fillId="9" borderId="33" xfId="0" applyNumberFormat="1" applyFont="1" applyFill="1" applyBorder="1" applyAlignment="1"/>
    <xf numFmtId="3" fontId="7" fillId="8" borderId="35" xfId="0" applyNumberFormat="1" applyFont="1" applyFill="1" applyBorder="1" applyAlignment="1"/>
    <xf numFmtId="3" fontId="7" fillId="8" borderId="33" xfId="0" applyNumberFormat="1" applyFont="1" applyFill="1" applyBorder="1" applyAlignment="1"/>
    <xf numFmtId="0" fontId="7" fillId="13" borderId="32" xfId="0" applyFont="1" applyFill="1" applyBorder="1" applyAlignment="1">
      <alignment horizontal="center"/>
    </xf>
    <xf numFmtId="0" fontId="8" fillId="13" borderId="32" xfId="0" applyFont="1" applyFill="1" applyBorder="1" applyAlignment="1"/>
    <xf numFmtId="0" fontId="7" fillId="13" borderId="32" xfId="0" applyFont="1" applyFill="1" applyBorder="1" applyAlignment="1">
      <alignment wrapText="1"/>
    </xf>
    <xf numFmtId="0" fontId="8" fillId="13" borderId="32" xfId="0" applyFont="1" applyFill="1" applyBorder="1" applyAlignment="1">
      <alignment wrapText="1"/>
    </xf>
    <xf numFmtId="0" fontId="7" fillId="13" borderId="32" xfId="0" applyFont="1" applyFill="1" applyBorder="1" applyAlignment="1"/>
    <xf numFmtId="1" fontId="7" fillId="13" borderId="32" xfId="0" applyNumberFormat="1" applyFont="1" applyFill="1" applyBorder="1" applyAlignment="1"/>
    <xf numFmtId="3" fontId="7" fillId="13" borderId="32" xfId="0" applyNumberFormat="1" applyFont="1" applyFill="1" applyBorder="1" applyAlignment="1"/>
    <xf numFmtId="3" fontId="8" fillId="13" borderId="33" xfId="0" applyNumberFormat="1" applyFont="1" applyFill="1" applyBorder="1" applyAlignment="1"/>
    <xf numFmtId="3" fontId="7" fillId="13" borderId="34" xfId="0" applyNumberFormat="1" applyFont="1" applyFill="1" applyBorder="1" applyAlignment="1">
      <alignment wrapText="1"/>
    </xf>
    <xf numFmtId="3" fontId="7" fillId="13" borderId="35" xfId="0" applyNumberFormat="1" applyFont="1" applyFill="1" applyBorder="1" applyAlignment="1"/>
    <xf numFmtId="3" fontId="7" fillId="13" borderId="33" xfId="0" applyNumberFormat="1" applyFont="1" applyFill="1" applyBorder="1" applyAlignment="1"/>
    <xf numFmtId="3" fontId="7" fillId="13" borderId="34" xfId="0" applyNumberFormat="1" applyFont="1" applyFill="1" applyBorder="1" applyAlignment="1"/>
    <xf numFmtId="0" fontId="8" fillId="13" borderId="36" xfId="0" applyFont="1" applyFill="1" applyBorder="1" applyAlignment="1">
      <alignment wrapText="1"/>
    </xf>
    <xf numFmtId="3" fontId="8" fillId="13" borderId="37" xfId="0" applyNumberFormat="1" applyFont="1" applyFill="1" applyBorder="1" applyAlignment="1"/>
    <xf numFmtId="0" fontId="7" fillId="13" borderId="36" xfId="0" applyFont="1" applyFill="1" applyBorder="1" applyAlignment="1">
      <alignment wrapText="1"/>
    </xf>
    <xf numFmtId="0" fontId="7" fillId="9" borderId="8" xfId="0" applyFont="1" applyFill="1" applyBorder="1" applyAlignment="1">
      <alignment horizontal="center"/>
    </xf>
    <xf numFmtId="0" fontId="8" fillId="9" borderId="8" xfId="0" applyFont="1" applyFill="1" applyBorder="1" applyAlignment="1"/>
    <xf numFmtId="0" fontId="7" fillId="9" borderId="8" xfId="0" applyFont="1" applyFill="1" applyBorder="1" applyAlignment="1">
      <alignment wrapText="1"/>
    </xf>
    <xf numFmtId="0" fontId="8" fillId="9" borderId="8" xfId="0" applyFont="1" applyFill="1" applyBorder="1" applyAlignment="1">
      <alignment wrapText="1"/>
    </xf>
    <xf numFmtId="0" fontId="7" fillId="9" borderId="8" xfId="0" applyFont="1" applyFill="1" applyBorder="1" applyAlignment="1"/>
    <xf numFmtId="1" fontId="7" fillId="9" borderId="8" xfId="0" applyNumberFormat="1" applyFont="1" applyFill="1" applyBorder="1" applyAlignment="1"/>
    <xf numFmtId="3" fontId="7" fillId="9" borderId="8" xfId="0" applyNumberFormat="1" applyFont="1" applyFill="1" applyBorder="1" applyAlignment="1"/>
    <xf numFmtId="3" fontId="8" fillId="9" borderId="39" xfId="0" applyNumberFormat="1" applyFont="1" applyFill="1" applyBorder="1" applyAlignment="1"/>
    <xf numFmtId="3" fontId="7" fillId="8" borderId="40" xfId="0" applyNumberFormat="1" applyFont="1" applyFill="1" applyBorder="1" applyAlignment="1">
      <alignment wrapText="1"/>
    </xf>
    <xf numFmtId="3" fontId="7" fillId="9" borderId="41" xfId="0" applyNumberFormat="1" applyFont="1" applyFill="1" applyBorder="1" applyAlignment="1"/>
    <xf numFmtId="3" fontId="7" fillId="9" borderId="40" xfId="0" applyNumberFormat="1" applyFont="1" applyFill="1" applyBorder="1" applyAlignment="1">
      <alignment wrapText="1"/>
    </xf>
    <xf numFmtId="3" fontId="7" fillId="9" borderId="39" xfId="0" applyNumberFormat="1" applyFont="1" applyFill="1" applyBorder="1" applyAlignment="1"/>
    <xf numFmtId="3" fontId="8" fillId="10" borderId="42" xfId="0" applyNumberFormat="1" applyFont="1" applyFill="1" applyBorder="1" applyAlignment="1"/>
    <xf numFmtId="3" fontId="7" fillId="9" borderId="43" xfId="0" applyNumberFormat="1" applyFont="1" applyFill="1" applyBorder="1" applyAlignment="1">
      <alignment wrapText="1"/>
    </xf>
    <xf numFmtId="3" fontId="8" fillId="9" borderId="42" xfId="0" applyNumberFormat="1" applyFont="1" applyFill="1" applyBorder="1" applyAlignment="1"/>
    <xf numFmtId="3" fontId="7" fillId="9" borderId="44" xfId="0" applyNumberFormat="1" applyFont="1" applyFill="1" applyBorder="1" applyAlignment="1">
      <alignment wrapText="1"/>
    </xf>
    <xf numFmtId="3" fontId="7" fillId="9" borderId="9" xfId="0" applyNumberFormat="1" applyFont="1" applyFill="1" applyBorder="1" applyAlignment="1"/>
    <xf numFmtId="3" fontId="7" fillId="9" borderId="19" xfId="0" applyNumberFormat="1" applyFont="1" applyFill="1" applyBorder="1" applyAlignment="1">
      <alignment wrapText="1"/>
    </xf>
    <xf numFmtId="3" fontId="8" fillId="9" borderId="20" xfId="0" applyNumberFormat="1" applyFont="1" applyFill="1" applyBorder="1" applyAlignment="1"/>
    <xf numFmtId="3" fontId="7" fillId="8" borderId="45" xfId="0" applyNumberFormat="1" applyFont="1" applyFill="1" applyBorder="1" applyAlignment="1">
      <alignment wrapText="1"/>
    </xf>
    <xf numFmtId="3" fontId="7" fillId="9" borderId="46" xfId="0" applyNumberFormat="1" applyFont="1" applyFill="1" applyBorder="1" applyAlignment="1"/>
    <xf numFmtId="3" fontId="7" fillId="8" borderId="46" xfId="0" applyNumberFormat="1" applyFont="1" applyFill="1" applyBorder="1" applyAlignment="1"/>
    <xf numFmtId="3" fontId="7" fillId="8" borderId="47" xfId="0" applyNumberFormat="1" applyFont="1" applyFill="1" applyBorder="1" applyAlignment="1"/>
    <xf numFmtId="3" fontId="7" fillId="9" borderId="48" xfId="0" applyNumberFormat="1" applyFont="1" applyFill="1" applyBorder="1" applyAlignment="1"/>
    <xf numFmtId="3" fontId="7" fillId="8" borderId="48" xfId="0" applyNumberFormat="1" applyFont="1" applyFill="1" applyBorder="1" applyAlignment="1"/>
    <xf numFmtId="3" fontId="7" fillId="8" borderId="49" xfId="0" applyNumberFormat="1" applyFont="1" applyFill="1" applyBorder="1" applyAlignment="1"/>
    <xf numFmtId="3" fontId="8" fillId="10" borderId="50" xfId="0" applyNumberFormat="1" applyFont="1" applyFill="1" applyBorder="1" applyAlignment="1"/>
    <xf numFmtId="3" fontId="8" fillId="0" borderId="51" xfId="0" applyNumberFormat="1" applyFont="1" applyBorder="1" applyAlignment="1"/>
    <xf numFmtId="3" fontId="8" fillId="0" borderId="46" xfId="0" applyNumberFormat="1" applyFont="1" applyBorder="1" applyAlignment="1"/>
    <xf numFmtId="3" fontId="8" fillId="0" borderId="52" xfId="0" applyNumberFormat="1" applyFont="1" applyBorder="1" applyAlignment="1"/>
    <xf numFmtId="3" fontId="8" fillId="0" borderId="51" xfId="0" applyNumberFormat="1" applyFont="1" applyBorder="1" applyAlignment="1">
      <alignment wrapText="1"/>
    </xf>
    <xf numFmtId="3" fontId="8" fillId="0" borderId="16" xfId="0" applyNumberFormat="1" applyFont="1" applyBorder="1" applyAlignment="1"/>
    <xf numFmtId="3" fontId="8" fillId="0" borderId="17" xfId="0" applyNumberFormat="1" applyFont="1" applyBorder="1" applyAlignment="1"/>
    <xf numFmtId="3" fontId="8" fillId="11" borderId="53" xfId="0" applyNumberFormat="1" applyFont="1" applyFill="1" applyBorder="1" applyAlignment="1"/>
    <xf numFmtId="3" fontId="8" fillId="11" borderId="46" xfId="0" applyNumberFormat="1" applyFont="1" applyFill="1" applyBorder="1" applyAlignment="1"/>
    <xf numFmtId="3" fontId="8" fillId="11" borderId="52" xfId="0" applyNumberFormat="1" applyFont="1" applyFill="1" applyBorder="1" applyAlignment="1"/>
    <xf numFmtId="0" fontId="7" fillId="11" borderId="4" xfId="0" applyFont="1" applyFill="1" applyBorder="1" applyAlignment="1"/>
    <xf numFmtId="3" fontId="8" fillId="12" borderId="4" xfId="0" applyNumberFormat="1" applyFont="1" applyFill="1" applyBorder="1" applyAlignment="1"/>
    <xf numFmtId="3" fontId="8" fillId="0" borderId="54" xfId="0" applyNumberFormat="1" applyFont="1" applyBorder="1" applyAlignment="1">
      <alignment wrapText="1"/>
    </xf>
    <xf numFmtId="3" fontId="7" fillId="0" borderId="17" xfId="0" applyNumberFormat="1" applyFont="1" applyBorder="1" applyAlignment="1"/>
    <xf numFmtId="3" fontId="8" fillId="0" borderId="18" xfId="0" applyNumberFormat="1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/>
    <xf numFmtId="3" fontId="8" fillId="0" borderId="0" xfId="0" applyNumberFormat="1" applyFont="1" applyBorder="1" applyAlignment="1"/>
    <xf numFmtId="3" fontId="7" fillId="0" borderId="0" xfId="0" applyNumberFormat="1" applyFont="1" applyBorder="1" applyAlignment="1">
      <alignment wrapText="1"/>
    </xf>
    <xf numFmtId="0" fontId="10" fillId="0" borderId="0" xfId="0" applyFont="1" applyAlignment="1">
      <alignment horizontal="right"/>
    </xf>
    <xf numFmtId="0" fontId="8" fillId="0" borderId="32" xfId="0" applyFont="1" applyBorder="1" applyAlignment="1"/>
    <xf numFmtId="0" fontId="8" fillId="0" borderId="32" xfId="0" applyFont="1" applyBorder="1" applyAlignment="1">
      <alignment wrapText="1"/>
    </xf>
    <xf numFmtId="3" fontId="8" fillId="0" borderId="32" xfId="0" applyNumberFormat="1" applyFont="1" applyBorder="1" applyAlignment="1"/>
    <xf numFmtId="3" fontId="8" fillId="0" borderId="32" xfId="0" applyNumberFormat="1" applyFont="1" applyBorder="1" applyAlignment="1">
      <alignment wrapText="1"/>
    </xf>
    <xf numFmtId="0" fontId="7" fillId="0" borderId="32" xfId="0" applyFont="1" applyBorder="1" applyAlignment="1"/>
    <xf numFmtId="0" fontId="7" fillId="0" borderId="32" xfId="0" applyFont="1" applyBorder="1" applyAlignment="1">
      <alignment wrapText="1"/>
    </xf>
    <xf numFmtId="3" fontId="7" fillId="0" borderId="32" xfId="0" applyNumberFormat="1" applyFont="1" applyBorder="1" applyAlignment="1"/>
    <xf numFmtId="0" fontId="7" fillId="13" borderId="34" xfId="0" applyFont="1" applyFill="1" applyBorder="1" applyAlignment="1">
      <alignment horizontal="center"/>
    </xf>
    <xf numFmtId="3" fontId="7" fillId="13" borderId="38" xfId="0" applyNumberFormat="1" applyFont="1" applyFill="1" applyBorder="1" applyAlignment="1"/>
    <xf numFmtId="3" fontId="7" fillId="13" borderId="44" xfId="0" applyNumberFormat="1" applyFont="1" applyFill="1" applyBorder="1" applyAlignment="1">
      <alignment wrapText="1"/>
    </xf>
    <xf numFmtId="3" fontId="7" fillId="13" borderId="9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wrapText="1"/>
    </xf>
    <xf numFmtId="3" fontId="8" fillId="2" borderId="3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0" fontId="8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8" fillId="0" borderId="33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3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8" fillId="0" borderId="33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KA\Hat&#225;ront&#250;li\Sz&#237;nh&#225;z\D&#246;nt&#233;si%20javaslat_kurat&#243;rium%20sz&#237;nh_hat%20t&#250;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tési jav.Színház"/>
      <sheetName val="KissCs"/>
      <sheetName val="KulcsárE"/>
      <sheetName val="SzebeniZs"/>
      <sheetName val="SeressZ"/>
      <sheetName val="Elsődleges rangsor"/>
    </sheetNames>
    <sheetDataSet>
      <sheetData sheetId="0"/>
      <sheetData sheetId="1"/>
      <sheetData sheetId="2"/>
      <sheetData sheetId="3"/>
      <sheetData sheetId="4"/>
      <sheetData sheetId="5">
        <row r="5">
          <cell r="Z5">
            <v>31</v>
          </cell>
          <cell r="AA5">
            <v>36</v>
          </cell>
          <cell r="AB5">
            <v>35</v>
          </cell>
        </row>
        <row r="6">
          <cell r="Y6">
            <v>28</v>
          </cell>
          <cell r="Z6">
            <v>34</v>
          </cell>
          <cell r="AA6">
            <v>32</v>
          </cell>
          <cell r="AB6">
            <v>34</v>
          </cell>
        </row>
        <row r="7">
          <cell r="Z7">
            <v>36</v>
          </cell>
          <cell r="AB7">
            <v>38</v>
          </cell>
        </row>
        <row r="8">
          <cell r="Y8">
            <v>27</v>
          </cell>
          <cell r="AB8">
            <v>36</v>
          </cell>
        </row>
        <row r="9">
          <cell r="Y9">
            <v>26</v>
          </cell>
          <cell r="Z9">
            <v>30</v>
          </cell>
          <cell r="AA9">
            <v>31</v>
          </cell>
          <cell r="AB9">
            <v>32</v>
          </cell>
        </row>
        <row r="10">
          <cell r="Y10">
            <v>26</v>
          </cell>
          <cell r="Z10">
            <v>32</v>
          </cell>
          <cell r="AA10">
            <v>32</v>
          </cell>
          <cell r="AB10">
            <v>35</v>
          </cell>
        </row>
        <row r="11">
          <cell r="Z11">
            <v>35</v>
          </cell>
          <cell r="AA11">
            <v>31</v>
          </cell>
          <cell r="AB11">
            <v>37</v>
          </cell>
        </row>
        <row r="12">
          <cell r="Y12">
            <v>29</v>
          </cell>
          <cell r="Z12">
            <v>32</v>
          </cell>
          <cell r="AA12">
            <v>32</v>
          </cell>
          <cell r="AB12">
            <v>37</v>
          </cell>
        </row>
        <row r="13">
          <cell r="Z13">
            <v>33</v>
          </cell>
          <cell r="AA13">
            <v>32</v>
          </cell>
          <cell r="AB13">
            <v>34</v>
          </cell>
        </row>
        <row r="14">
          <cell r="Z14">
            <v>34</v>
          </cell>
          <cell r="AA14">
            <v>36</v>
          </cell>
          <cell r="AB14">
            <v>37</v>
          </cell>
        </row>
        <row r="15">
          <cell r="Z15">
            <v>30</v>
          </cell>
          <cell r="AA15">
            <v>32</v>
          </cell>
        </row>
        <row r="16">
          <cell r="Y16">
            <v>25</v>
          </cell>
          <cell r="Z16">
            <v>32</v>
          </cell>
          <cell r="AA16">
            <v>33</v>
          </cell>
          <cell r="AB16">
            <v>37</v>
          </cell>
        </row>
        <row r="17">
          <cell r="Z17">
            <v>28</v>
          </cell>
          <cell r="AB17">
            <v>35</v>
          </cell>
        </row>
        <row r="18">
          <cell r="Z18">
            <v>37</v>
          </cell>
          <cell r="AB18">
            <v>37</v>
          </cell>
        </row>
        <row r="19">
          <cell r="Y19">
            <v>34</v>
          </cell>
          <cell r="Z19">
            <v>39</v>
          </cell>
          <cell r="AA19">
            <v>39</v>
          </cell>
        </row>
        <row r="20">
          <cell r="Y20">
            <v>34</v>
          </cell>
          <cell r="Z20">
            <v>39</v>
          </cell>
          <cell r="AB20">
            <v>37</v>
          </cell>
        </row>
        <row r="21">
          <cell r="Y21">
            <v>28</v>
          </cell>
        </row>
        <row r="22">
          <cell r="Y22">
            <v>25</v>
          </cell>
          <cell r="Z22">
            <v>32</v>
          </cell>
          <cell r="AA22">
            <v>32</v>
          </cell>
          <cell r="AB22">
            <v>36</v>
          </cell>
        </row>
        <row r="24">
          <cell r="Z24">
            <v>37</v>
          </cell>
        </row>
        <row r="25">
          <cell r="Z25">
            <v>33</v>
          </cell>
          <cell r="AA25">
            <v>32</v>
          </cell>
          <cell r="AB25">
            <v>36</v>
          </cell>
        </row>
        <row r="26">
          <cell r="Y26">
            <v>28</v>
          </cell>
          <cell r="Z26">
            <v>30</v>
          </cell>
          <cell r="AA26">
            <v>32</v>
          </cell>
          <cell r="AB26">
            <v>32</v>
          </cell>
        </row>
        <row r="27">
          <cell r="Z2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7"/>
  <sheetViews>
    <sheetView tabSelected="1" topLeftCell="A31" zoomScale="50" zoomScaleNormal="50" workbookViewId="0">
      <selection activeCell="Z62" sqref="Z62"/>
    </sheetView>
  </sheetViews>
  <sheetFormatPr defaultRowHeight="15" x14ac:dyDescent="0.25"/>
  <cols>
    <col min="1" max="1" width="5.85546875" style="4" customWidth="1"/>
    <col min="2" max="2" width="27" style="5" customWidth="1"/>
    <col min="3" max="3" width="31.7109375" style="3" hidden="1" customWidth="1"/>
    <col min="4" max="4" width="26.28515625" style="3" customWidth="1"/>
    <col min="5" max="5" width="15" style="3" customWidth="1"/>
    <col min="6" max="6" width="12.28515625" style="3" hidden="1" customWidth="1"/>
    <col min="7" max="7" width="24.28515625" style="3" customWidth="1"/>
    <col min="8" max="8" width="17" style="3" hidden="1" customWidth="1"/>
    <col min="9" max="9" width="18.85546875" style="3" hidden="1" customWidth="1"/>
    <col min="10" max="10" width="18.85546875" style="6" hidden="1" customWidth="1"/>
    <col min="11" max="11" width="18.140625" style="1" hidden="1" customWidth="1"/>
    <col min="12" max="17" width="18.85546875" style="1" hidden="1" customWidth="1"/>
    <col min="18" max="18" width="18.85546875" style="2" customWidth="1"/>
    <col min="19" max="19" width="18.28515625" style="1" customWidth="1"/>
    <col min="20" max="20" width="18.5703125" style="1" customWidth="1"/>
    <col min="21" max="22" width="19.28515625" style="1" customWidth="1"/>
    <col min="23" max="23" width="12.5703125" style="1" hidden="1" customWidth="1"/>
    <col min="24" max="24" width="2.140625" style="1" hidden="1" customWidth="1"/>
    <col min="25" max="25" width="12.5703125" style="1" customWidth="1"/>
    <col min="26" max="27" width="18.85546875" style="1" customWidth="1"/>
    <col min="28" max="28" width="13.140625" style="1" customWidth="1"/>
    <col min="29" max="29" width="39.140625" style="3" customWidth="1"/>
    <col min="30" max="30" width="15.5703125" style="1" customWidth="1"/>
    <col min="31" max="31" width="19.85546875" style="1" customWidth="1"/>
    <col min="32" max="32" width="17.85546875" style="1" customWidth="1"/>
    <col min="33" max="33" width="15.140625" style="1" hidden="1" customWidth="1"/>
    <col min="34" max="34" width="17" style="1" customWidth="1"/>
    <col min="35" max="35" width="19" style="2" customWidth="1"/>
    <col min="36" max="36" width="14.28515625" style="1" hidden="1" customWidth="1"/>
    <col min="37" max="37" width="13.42578125" style="1" hidden="1" customWidth="1"/>
    <col min="38" max="38" width="11.85546875" style="2" hidden="1" customWidth="1"/>
    <col min="40" max="175" width="16.5703125" style="3" customWidth="1"/>
    <col min="176" max="256" width="9.140625" style="3"/>
    <col min="257" max="257" width="5.85546875" style="3" customWidth="1"/>
    <col min="258" max="258" width="22" style="3" customWidth="1"/>
    <col min="259" max="259" width="0" style="3" hidden="1" customWidth="1"/>
    <col min="260" max="260" width="19.5703125" style="3" customWidth="1"/>
    <col min="261" max="261" width="10.42578125" style="3" customWidth="1"/>
    <col min="262" max="262" width="0" style="3" hidden="1" customWidth="1"/>
    <col min="263" max="263" width="24.28515625" style="3" customWidth="1"/>
    <col min="264" max="273" width="0" style="3" hidden="1" customWidth="1"/>
    <col min="274" max="274" width="18.85546875" style="3" customWidth="1"/>
    <col min="275" max="278" width="12.5703125" style="3" customWidth="1"/>
    <col min="279" max="280" width="0" style="3" hidden="1" customWidth="1"/>
    <col min="281" max="281" width="12.5703125" style="3" customWidth="1"/>
    <col min="282" max="283" width="18.85546875" style="3" customWidth="1"/>
    <col min="284" max="284" width="13.140625" style="3" customWidth="1"/>
    <col min="285" max="285" width="39.140625" style="3" customWidth="1"/>
    <col min="286" max="286" width="15.5703125" style="3" customWidth="1"/>
    <col min="287" max="287" width="15.85546875" style="3" customWidth="1"/>
    <col min="288" max="288" width="13.28515625" style="3" customWidth="1"/>
    <col min="289" max="289" width="0" style="3" hidden="1" customWidth="1"/>
    <col min="290" max="290" width="14.85546875" style="3" customWidth="1"/>
    <col min="291" max="291" width="16.42578125" style="3" customWidth="1"/>
    <col min="292" max="294" width="0" style="3" hidden="1" customWidth="1"/>
    <col min="295" max="295" width="9.140625" style="3"/>
    <col min="296" max="431" width="16.5703125" style="3" customWidth="1"/>
    <col min="432" max="512" width="9.140625" style="3"/>
    <col min="513" max="513" width="5.85546875" style="3" customWidth="1"/>
    <col min="514" max="514" width="22" style="3" customWidth="1"/>
    <col min="515" max="515" width="0" style="3" hidden="1" customWidth="1"/>
    <col min="516" max="516" width="19.5703125" style="3" customWidth="1"/>
    <col min="517" max="517" width="10.42578125" style="3" customWidth="1"/>
    <col min="518" max="518" width="0" style="3" hidden="1" customWidth="1"/>
    <col min="519" max="519" width="24.28515625" style="3" customWidth="1"/>
    <col min="520" max="529" width="0" style="3" hidden="1" customWidth="1"/>
    <col min="530" max="530" width="18.85546875" style="3" customWidth="1"/>
    <col min="531" max="534" width="12.5703125" style="3" customWidth="1"/>
    <col min="535" max="536" width="0" style="3" hidden="1" customWidth="1"/>
    <col min="537" max="537" width="12.5703125" style="3" customWidth="1"/>
    <col min="538" max="539" width="18.85546875" style="3" customWidth="1"/>
    <col min="540" max="540" width="13.140625" style="3" customWidth="1"/>
    <col min="541" max="541" width="39.140625" style="3" customWidth="1"/>
    <col min="542" max="542" width="15.5703125" style="3" customWidth="1"/>
    <col min="543" max="543" width="15.85546875" style="3" customWidth="1"/>
    <col min="544" max="544" width="13.28515625" style="3" customWidth="1"/>
    <col min="545" max="545" width="0" style="3" hidden="1" customWidth="1"/>
    <col min="546" max="546" width="14.85546875" style="3" customWidth="1"/>
    <col min="547" max="547" width="16.42578125" style="3" customWidth="1"/>
    <col min="548" max="550" width="0" style="3" hidden="1" customWidth="1"/>
    <col min="551" max="551" width="9.140625" style="3"/>
    <col min="552" max="687" width="16.5703125" style="3" customWidth="1"/>
    <col min="688" max="768" width="9.140625" style="3"/>
    <col min="769" max="769" width="5.85546875" style="3" customWidth="1"/>
    <col min="770" max="770" width="22" style="3" customWidth="1"/>
    <col min="771" max="771" width="0" style="3" hidden="1" customWidth="1"/>
    <col min="772" max="772" width="19.5703125" style="3" customWidth="1"/>
    <col min="773" max="773" width="10.42578125" style="3" customWidth="1"/>
    <col min="774" max="774" width="0" style="3" hidden="1" customWidth="1"/>
    <col min="775" max="775" width="24.28515625" style="3" customWidth="1"/>
    <col min="776" max="785" width="0" style="3" hidden="1" customWidth="1"/>
    <col min="786" max="786" width="18.85546875" style="3" customWidth="1"/>
    <col min="787" max="790" width="12.5703125" style="3" customWidth="1"/>
    <col min="791" max="792" width="0" style="3" hidden="1" customWidth="1"/>
    <col min="793" max="793" width="12.5703125" style="3" customWidth="1"/>
    <col min="794" max="795" width="18.85546875" style="3" customWidth="1"/>
    <col min="796" max="796" width="13.140625" style="3" customWidth="1"/>
    <col min="797" max="797" width="39.140625" style="3" customWidth="1"/>
    <col min="798" max="798" width="15.5703125" style="3" customWidth="1"/>
    <col min="799" max="799" width="15.85546875" style="3" customWidth="1"/>
    <col min="800" max="800" width="13.28515625" style="3" customWidth="1"/>
    <col min="801" max="801" width="0" style="3" hidden="1" customWidth="1"/>
    <col min="802" max="802" width="14.85546875" style="3" customWidth="1"/>
    <col min="803" max="803" width="16.42578125" style="3" customWidth="1"/>
    <col min="804" max="806" width="0" style="3" hidden="1" customWidth="1"/>
    <col min="807" max="807" width="9.140625" style="3"/>
    <col min="808" max="943" width="16.5703125" style="3" customWidth="1"/>
    <col min="944" max="1024" width="9.140625" style="3"/>
    <col min="1025" max="1025" width="5.85546875" style="3" customWidth="1"/>
    <col min="1026" max="1026" width="22" style="3" customWidth="1"/>
    <col min="1027" max="1027" width="0" style="3" hidden="1" customWidth="1"/>
    <col min="1028" max="1028" width="19.5703125" style="3" customWidth="1"/>
    <col min="1029" max="1029" width="10.42578125" style="3" customWidth="1"/>
    <col min="1030" max="1030" width="0" style="3" hidden="1" customWidth="1"/>
    <col min="1031" max="1031" width="24.28515625" style="3" customWidth="1"/>
    <col min="1032" max="1041" width="0" style="3" hidden="1" customWidth="1"/>
    <col min="1042" max="1042" width="18.85546875" style="3" customWidth="1"/>
    <col min="1043" max="1046" width="12.5703125" style="3" customWidth="1"/>
    <col min="1047" max="1048" width="0" style="3" hidden="1" customWidth="1"/>
    <col min="1049" max="1049" width="12.5703125" style="3" customWidth="1"/>
    <col min="1050" max="1051" width="18.85546875" style="3" customWidth="1"/>
    <col min="1052" max="1052" width="13.140625" style="3" customWidth="1"/>
    <col min="1053" max="1053" width="39.140625" style="3" customWidth="1"/>
    <col min="1054" max="1054" width="15.5703125" style="3" customWidth="1"/>
    <col min="1055" max="1055" width="15.85546875" style="3" customWidth="1"/>
    <col min="1056" max="1056" width="13.28515625" style="3" customWidth="1"/>
    <col min="1057" max="1057" width="0" style="3" hidden="1" customWidth="1"/>
    <col min="1058" max="1058" width="14.85546875" style="3" customWidth="1"/>
    <col min="1059" max="1059" width="16.42578125" style="3" customWidth="1"/>
    <col min="1060" max="1062" width="0" style="3" hidden="1" customWidth="1"/>
    <col min="1063" max="1063" width="9.140625" style="3"/>
    <col min="1064" max="1199" width="16.5703125" style="3" customWidth="1"/>
    <col min="1200" max="1280" width="9.140625" style="3"/>
    <col min="1281" max="1281" width="5.85546875" style="3" customWidth="1"/>
    <col min="1282" max="1282" width="22" style="3" customWidth="1"/>
    <col min="1283" max="1283" width="0" style="3" hidden="1" customWidth="1"/>
    <col min="1284" max="1284" width="19.5703125" style="3" customWidth="1"/>
    <col min="1285" max="1285" width="10.42578125" style="3" customWidth="1"/>
    <col min="1286" max="1286" width="0" style="3" hidden="1" customWidth="1"/>
    <col min="1287" max="1287" width="24.28515625" style="3" customWidth="1"/>
    <col min="1288" max="1297" width="0" style="3" hidden="1" customWidth="1"/>
    <col min="1298" max="1298" width="18.85546875" style="3" customWidth="1"/>
    <col min="1299" max="1302" width="12.5703125" style="3" customWidth="1"/>
    <col min="1303" max="1304" width="0" style="3" hidden="1" customWidth="1"/>
    <col min="1305" max="1305" width="12.5703125" style="3" customWidth="1"/>
    <col min="1306" max="1307" width="18.85546875" style="3" customWidth="1"/>
    <col min="1308" max="1308" width="13.140625" style="3" customWidth="1"/>
    <col min="1309" max="1309" width="39.140625" style="3" customWidth="1"/>
    <col min="1310" max="1310" width="15.5703125" style="3" customWidth="1"/>
    <col min="1311" max="1311" width="15.85546875" style="3" customWidth="1"/>
    <col min="1312" max="1312" width="13.28515625" style="3" customWidth="1"/>
    <col min="1313" max="1313" width="0" style="3" hidden="1" customWidth="1"/>
    <col min="1314" max="1314" width="14.85546875" style="3" customWidth="1"/>
    <col min="1315" max="1315" width="16.42578125" style="3" customWidth="1"/>
    <col min="1316" max="1318" width="0" style="3" hidden="1" customWidth="1"/>
    <col min="1319" max="1319" width="9.140625" style="3"/>
    <col min="1320" max="1455" width="16.5703125" style="3" customWidth="1"/>
    <col min="1456" max="1536" width="9.140625" style="3"/>
    <col min="1537" max="1537" width="5.85546875" style="3" customWidth="1"/>
    <col min="1538" max="1538" width="22" style="3" customWidth="1"/>
    <col min="1539" max="1539" width="0" style="3" hidden="1" customWidth="1"/>
    <col min="1540" max="1540" width="19.5703125" style="3" customWidth="1"/>
    <col min="1541" max="1541" width="10.42578125" style="3" customWidth="1"/>
    <col min="1542" max="1542" width="0" style="3" hidden="1" customWidth="1"/>
    <col min="1543" max="1543" width="24.28515625" style="3" customWidth="1"/>
    <col min="1544" max="1553" width="0" style="3" hidden="1" customWidth="1"/>
    <col min="1554" max="1554" width="18.85546875" style="3" customWidth="1"/>
    <col min="1555" max="1558" width="12.5703125" style="3" customWidth="1"/>
    <col min="1559" max="1560" width="0" style="3" hidden="1" customWidth="1"/>
    <col min="1561" max="1561" width="12.5703125" style="3" customWidth="1"/>
    <col min="1562" max="1563" width="18.85546875" style="3" customWidth="1"/>
    <col min="1564" max="1564" width="13.140625" style="3" customWidth="1"/>
    <col min="1565" max="1565" width="39.140625" style="3" customWidth="1"/>
    <col min="1566" max="1566" width="15.5703125" style="3" customWidth="1"/>
    <col min="1567" max="1567" width="15.85546875" style="3" customWidth="1"/>
    <col min="1568" max="1568" width="13.28515625" style="3" customWidth="1"/>
    <col min="1569" max="1569" width="0" style="3" hidden="1" customWidth="1"/>
    <col min="1570" max="1570" width="14.85546875" style="3" customWidth="1"/>
    <col min="1571" max="1571" width="16.42578125" style="3" customWidth="1"/>
    <col min="1572" max="1574" width="0" style="3" hidden="1" customWidth="1"/>
    <col min="1575" max="1575" width="9.140625" style="3"/>
    <col min="1576" max="1711" width="16.5703125" style="3" customWidth="1"/>
    <col min="1712" max="1792" width="9.140625" style="3"/>
    <col min="1793" max="1793" width="5.85546875" style="3" customWidth="1"/>
    <col min="1794" max="1794" width="22" style="3" customWidth="1"/>
    <col min="1795" max="1795" width="0" style="3" hidden="1" customWidth="1"/>
    <col min="1796" max="1796" width="19.5703125" style="3" customWidth="1"/>
    <col min="1797" max="1797" width="10.42578125" style="3" customWidth="1"/>
    <col min="1798" max="1798" width="0" style="3" hidden="1" customWidth="1"/>
    <col min="1799" max="1799" width="24.28515625" style="3" customWidth="1"/>
    <col min="1800" max="1809" width="0" style="3" hidden="1" customWidth="1"/>
    <col min="1810" max="1810" width="18.85546875" style="3" customWidth="1"/>
    <col min="1811" max="1814" width="12.5703125" style="3" customWidth="1"/>
    <col min="1815" max="1816" width="0" style="3" hidden="1" customWidth="1"/>
    <col min="1817" max="1817" width="12.5703125" style="3" customWidth="1"/>
    <col min="1818" max="1819" width="18.85546875" style="3" customWidth="1"/>
    <col min="1820" max="1820" width="13.140625" style="3" customWidth="1"/>
    <col min="1821" max="1821" width="39.140625" style="3" customWidth="1"/>
    <col min="1822" max="1822" width="15.5703125" style="3" customWidth="1"/>
    <col min="1823" max="1823" width="15.85546875" style="3" customWidth="1"/>
    <col min="1824" max="1824" width="13.28515625" style="3" customWidth="1"/>
    <col min="1825" max="1825" width="0" style="3" hidden="1" customWidth="1"/>
    <col min="1826" max="1826" width="14.85546875" style="3" customWidth="1"/>
    <col min="1827" max="1827" width="16.42578125" style="3" customWidth="1"/>
    <col min="1828" max="1830" width="0" style="3" hidden="1" customWidth="1"/>
    <col min="1831" max="1831" width="9.140625" style="3"/>
    <col min="1832" max="1967" width="16.5703125" style="3" customWidth="1"/>
    <col min="1968" max="2048" width="9.140625" style="3"/>
    <col min="2049" max="2049" width="5.85546875" style="3" customWidth="1"/>
    <col min="2050" max="2050" width="22" style="3" customWidth="1"/>
    <col min="2051" max="2051" width="0" style="3" hidden="1" customWidth="1"/>
    <col min="2052" max="2052" width="19.5703125" style="3" customWidth="1"/>
    <col min="2053" max="2053" width="10.42578125" style="3" customWidth="1"/>
    <col min="2054" max="2054" width="0" style="3" hidden="1" customWidth="1"/>
    <col min="2055" max="2055" width="24.28515625" style="3" customWidth="1"/>
    <col min="2056" max="2065" width="0" style="3" hidden="1" customWidth="1"/>
    <col min="2066" max="2066" width="18.85546875" style="3" customWidth="1"/>
    <col min="2067" max="2070" width="12.5703125" style="3" customWidth="1"/>
    <col min="2071" max="2072" width="0" style="3" hidden="1" customWidth="1"/>
    <col min="2073" max="2073" width="12.5703125" style="3" customWidth="1"/>
    <col min="2074" max="2075" width="18.85546875" style="3" customWidth="1"/>
    <col min="2076" max="2076" width="13.140625" style="3" customWidth="1"/>
    <col min="2077" max="2077" width="39.140625" style="3" customWidth="1"/>
    <col min="2078" max="2078" width="15.5703125" style="3" customWidth="1"/>
    <col min="2079" max="2079" width="15.85546875" style="3" customWidth="1"/>
    <col min="2080" max="2080" width="13.28515625" style="3" customWidth="1"/>
    <col min="2081" max="2081" width="0" style="3" hidden="1" customWidth="1"/>
    <col min="2082" max="2082" width="14.85546875" style="3" customWidth="1"/>
    <col min="2083" max="2083" width="16.42578125" style="3" customWidth="1"/>
    <col min="2084" max="2086" width="0" style="3" hidden="1" customWidth="1"/>
    <col min="2087" max="2087" width="9.140625" style="3"/>
    <col min="2088" max="2223" width="16.5703125" style="3" customWidth="1"/>
    <col min="2224" max="2304" width="9.140625" style="3"/>
    <col min="2305" max="2305" width="5.85546875" style="3" customWidth="1"/>
    <col min="2306" max="2306" width="22" style="3" customWidth="1"/>
    <col min="2307" max="2307" width="0" style="3" hidden="1" customWidth="1"/>
    <col min="2308" max="2308" width="19.5703125" style="3" customWidth="1"/>
    <col min="2309" max="2309" width="10.42578125" style="3" customWidth="1"/>
    <col min="2310" max="2310" width="0" style="3" hidden="1" customWidth="1"/>
    <col min="2311" max="2311" width="24.28515625" style="3" customWidth="1"/>
    <col min="2312" max="2321" width="0" style="3" hidden="1" customWidth="1"/>
    <col min="2322" max="2322" width="18.85546875" style="3" customWidth="1"/>
    <col min="2323" max="2326" width="12.5703125" style="3" customWidth="1"/>
    <col min="2327" max="2328" width="0" style="3" hidden="1" customWidth="1"/>
    <col min="2329" max="2329" width="12.5703125" style="3" customWidth="1"/>
    <col min="2330" max="2331" width="18.85546875" style="3" customWidth="1"/>
    <col min="2332" max="2332" width="13.140625" style="3" customWidth="1"/>
    <col min="2333" max="2333" width="39.140625" style="3" customWidth="1"/>
    <col min="2334" max="2334" width="15.5703125" style="3" customWidth="1"/>
    <col min="2335" max="2335" width="15.85546875" style="3" customWidth="1"/>
    <col min="2336" max="2336" width="13.28515625" style="3" customWidth="1"/>
    <col min="2337" max="2337" width="0" style="3" hidden="1" customWidth="1"/>
    <col min="2338" max="2338" width="14.85546875" style="3" customWidth="1"/>
    <col min="2339" max="2339" width="16.42578125" style="3" customWidth="1"/>
    <col min="2340" max="2342" width="0" style="3" hidden="1" customWidth="1"/>
    <col min="2343" max="2343" width="9.140625" style="3"/>
    <col min="2344" max="2479" width="16.5703125" style="3" customWidth="1"/>
    <col min="2480" max="2560" width="9.140625" style="3"/>
    <col min="2561" max="2561" width="5.85546875" style="3" customWidth="1"/>
    <col min="2562" max="2562" width="22" style="3" customWidth="1"/>
    <col min="2563" max="2563" width="0" style="3" hidden="1" customWidth="1"/>
    <col min="2564" max="2564" width="19.5703125" style="3" customWidth="1"/>
    <col min="2565" max="2565" width="10.42578125" style="3" customWidth="1"/>
    <col min="2566" max="2566" width="0" style="3" hidden="1" customWidth="1"/>
    <col min="2567" max="2567" width="24.28515625" style="3" customWidth="1"/>
    <col min="2568" max="2577" width="0" style="3" hidden="1" customWidth="1"/>
    <col min="2578" max="2578" width="18.85546875" style="3" customWidth="1"/>
    <col min="2579" max="2582" width="12.5703125" style="3" customWidth="1"/>
    <col min="2583" max="2584" width="0" style="3" hidden="1" customWidth="1"/>
    <col min="2585" max="2585" width="12.5703125" style="3" customWidth="1"/>
    <col min="2586" max="2587" width="18.85546875" style="3" customWidth="1"/>
    <col min="2588" max="2588" width="13.140625" style="3" customWidth="1"/>
    <col min="2589" max="2589" width="39.140625" style="3" customWidth="1"/>
    <col min="2590" max="2590" width="15.5703125" style="3" customWidth="1"/>
    <col min="2591" max="2591" width="15.85546875" style="3" customWidth="1"/>
    <col min="2592" max="2592" width="13.28515625" style="3" customWidth="1"/>
    <col min="2593" max="2593" width="0" style="3" hidden="1" customWidth="1"/>
    <col min="2594" max="2594" width="14.85546875" style="3" customWidth="1"/>
    <col min="2595" max="2595" width="16.42578125" style="3" customWidth="1"/>
    <col min="2596" max="2598" width="0" style="3" hidden="1" customWidth="1"/>
    <col min="2599" max="2599" width="9.140625" style="3"/>
    <col min="2600" max="2735" width="16.5703125" style="3" customWidth="1"/>
    <col min="2736" max="2816" width="9.140625" style="3"/>
    <col min="2817" max="2817" width="5.85546875" style="3" customWidth="1"/>
    <col min="2818" max="2818" width="22" style="3" customWidth="1"/>
    <col min="2819" max="2819" width="0" style="3" hidden="1" customWidth="1"/>
    <col min="2820" max="2820" width="19.5703125" style="3" customWidth="1"/>
    <col min="2821" max="2821" width="10.42578125" style="3" customWidth="1"/>
    <col min="2822" max="2822" width="0" style="3" hidden="1" customWidth="1"/>
    <col min="2823" max="2823" width="24.28515625" style="3" customWidth="1"/>
    <col min="2824" max="2833" width="0" style="3" hidden="1" customWidth="1"/>
    <col min="2834" max="2834" width="18.85546875" style="3" customWidth="1"/>
    <col min="2835" max="2838" width="12.5703125" style="3" customWidth="1"/>
    <col min="2839" max="2840" width="0" style="3" hidden="1" customWidth="1"/>
    <col min="2841" max="2841" width="12.5703125" style="3" customWidth="1"/>
    <col min="2842" max="2843" width="18.85546875" style="3" customWidth="1"/>
    <col min="2844" max="2844" width="13.140625" style="3" customWidth="1"/>
    <col min="2845" max="2845" width="39.140625" style="3" customWidth="1"/>
    <col min="2846" max="2846" width="15.5703125" style="3" customWidth="1"/>
    <col min="2847" max="2847" width="15.85546875" style="3" customWidth="1"/>
    <col min="2848" max="2848" width="13.28515625" style="3" customWidth="1"/>
    <col min="2849" max="2849" width="0" style="3" hidden="1" customWidth="1"/>
    <col min="2850" max="2850" width="14.85546875" style="3" customWidth="1"/>
    <col min="2851" max="2851" width="16.42578125" style="3" customWidth="1"/>
    <col min="2852" max="2854" width="0" style="3" hidden="1" customWidth="1"/>
    <col min="2855" max="2855" width="9.140625" style="3"/>
    <col min="2856" max="2991" width="16.5703125" style="3" customWidth="1"/>
    <col min="2992" max="3072" width="9.140625" style="3"/>
    <col min="3073" max="3073" width="5.85546875" style="3" customWidth="1"/>
    <col min="3074" max="3074" width="22" style="3" customWidth="1"/>
    <col min="3075" max="3075" width="0" style="3" hidden="1" customWidth="1"/>
    <col min="3076" max="3076" width="19.5703125" style="3" customWidth="1"/>
    <col min="3077" max="3077" width="10.42578125" style="3" customWidth="1"/>
    <col min="3078" max="3078" width="0" style="3" hidden="1" customWidth="1"/>
    <col min="3079" max="3079" width="24.28515625" style="3" customWidth="1"/>
    <col min="3080" max="3089" width="0" style="3" hidden="1" customWidth="1"/>
    <col min="3090" max="3090" width="18.85546875" style="3" customWidth="1"/>
    <col min="3091" max="3094" width="12.5703125" style="3" customWidth="1"/>
    <col min="3095" max="3096" width="0" style="3" hidden="1" customWidth="1"/>
    <col min="3097" max="3097" width="12.5703125" style="3" customWidth="1"/>
    <col min="3098" max="3099" width="18.85546875" style="3" customWidth="1"/>
    <col min="3100" max="3100" width="13.140625" style="3" customWidth="1"/>
    <col min="3101" max="3101" width="39.140625" style="3" customWidth="1"/>
    <col min="3102" max="3102" width="15.5703125" style="3" customWidth="1"/>
    <col min="3103" max="3103" width="15.85546875" style="3" customWidth="1"/>
    <col min="3104" max="3104" width="13.28515625" style="3" customWidth="1"/>
    <col min="3105" max="3105" width="0" style="3" hidden="1" customWidth="1"/>
    <col min="3106" max="3106" width="14.85546875" style="3" customWidth="1"/>
    <col min="3107" max="3107" width="16.42578125" style="3" customWidth="1"/>
    <col min="3108" max="3110" width="0" style="3" hidden="1" customWidth="1"/>
    <col min="3111" max="3111" width="9.140625" style="3"/>
    <col min="3112" max="3247" width="16.5703125" style="3" customWidth="1"/>
    <col min="3248" max="3328" width="9.140625" style="3"/>
    <col min="3329" max="3329" width="5.85546875" style="3" customWidth="1"/>
    <col min="3330" max="3330" width="22" style="3" customWidth="1"/>
    <col min="3331" max="3331" width="0" style="3" hidden="1" customWidth="1"/>
    <col min="3332" max="3332" width="19.5703125" style="3" customWidth="1"/>
    <col min="3333" max="3333" width="10.42578125" style="3" customWidth="1"/>
    <col min="3334" max="3334" width="0" style="3" hidden="1" customWidth="1"/>
    <col min="3335" max="3335" width="24.28515625" style="3" customWidth="1"/>
    <col min="3336" max="3345" width="0" style="3" hidden="1" customWidth="1"/>
    <col min="3346" max="3346" width="18.85546875" style="3" customWidth="1"/>
    <col min="3347" max="3350" width="12.5703125" style="3" customWidth="1"/>
    <col min="3351" max="3352" width="0" style="3" hidden="1" customWidth="1"/>
    <col min="3353" max="3353" width="12.5703125" style="3" customWidth="1"/>
    <col min="3354" max="3355" width="18.85546875" style="3" customWidth="1"/>
    <col min="3356" max="3356" width="13.140625" style="3" customWidth="1"/>
    <col min="3357" max="3357" width="39.140625" style="3" customWidth="1"/>
    <col min="3358" max="3358" width="15.5703125" style="3" customWidth="1"/>
    <col min="3359" max="3359" width="15.85546875" style="3" customWidth="1"/>
    <col min="3360" max="3360" width="13.28515625" style="3" customWidth="1"/>
    <col min="3361" max="3361" width="0" style="3" hidden="1" customWidth="1"/>
    <col min="3362" max="3362" width="14.85546875" style="3" customWidth="1"/>
    <col min="3363" max="3363" width="16.42578125" style="3" customWidth="1"/>
    <col min="3364" max="3366" width="0" style="3" hidden="1" customWidth="1"/>
    <col min="3367" max="3367" width="9.140625" style="3"/>
    <col min="3368" max="3503" width="16.5703125" style="3" customWidth="1"/>
    <col min="3504" max="3584" width="9.140625" style="3"/>
    <col min="3585" max="3585" width="5.85546875" style="3" customWidth="1"/>
    <col min="3586" max="3586" width="22" style="3" customWidth="1"/>
    <col min="3587" max="3587" width="0" style="3" hidden="1" customWidth="1"/>
    <col min="3588" max="3588" width="19.5703125" style="3" customWidth="1"/>
    <col min="3589" max="3589" width="10.42578125" style="3" customWidth="1"/>
    <col min="3590" max="3590" width="0" style="3" hidden="1" customWidth="1"/>
    <col min="3591" max="3591" width="24.28515625" style="3" customWidth="1"/>
    <col min="3592" max="3601" width="0" style="3" hidden="1" customWidth="1"/>
    <col min="3602" max="3602" width="18.85546875" style="3" customWidth="1"/>
    <col min="3603" max="3606" width="12.5703125" style="3" customWidth="1"/>
    <col min="3607" max="3608" width="0" style="3" hidden="1" customWidth="1"/>
    <col min="3609" max="3609" width="12.5703125" style="3" customWidth="1"/>
    <col min="3610" max="3611" width="18.85546875" style="3" customWidth="1"/>
    <col min="3612" max="3612" width="13.140625" style="3" customWidth="1"/>
    <col min="3613" max="3613" width="39.140625" style="3" customWidth="1"/>
    <col min="3614" max="3614" width="15.5703125" style="3" customWidth="1"/>
    <col min="3615" max="3615" width="15.85546875" style="3" customWidth="1"/>
    <col min="3616" max="3616" width="13.28515625" style="3" customWidth="1"/>
    <col min="3617" max="3617" width="0" style="3" hidden="1" customWidth="1"/>
    <col min="3618" max="3618" width="14.85546875" style="3" customWidth="1"/>
    <col min="3619" max="3619" width="16.42578125" style="3" customWidth="1"/>
    <col min="3620" max="3622" width="0" style="3" hidden="1" customWidth="1"/>
    <col min="3623" max="3623" width="9.140625" style="3"/>
    <col min="3624" max="3759" width="16.5703125" style="3" customWidth="1"/>
    <col min="3760" max="3840" width="9.140625" style="3"/>
    <col min="3841" max="3841" width="5.85546875" style="3" customWidth="1"/>
    <col min="3842" max="3842" width="22" style="3" customWidth="1"/>
    <col min="3843" max="3843" width="0" style="3" hidden="1" customWidth="1"/>
    <col min="3844" max="3844" width="19.5703125" style="3" customWidth="1"/>
    <col min="3845" max="3845" width="10.42578125" style="3" customWidth="1"/>
    <col min="3846" max="3846" width="0" style="3" hidden="1" customWidth="1"/>
    <col min="3847" max="3847" width="24.28515625" style="3" customWidth="1"/>
    <col min="3848" max="3857" width="0" style="3" hidden="1" customWidth="1"/>
    <col min="3858" max="3858" width="18.85546875" style="3" customWidth="1"/>
    <col min="3859" max="3862" width="12.5703125" style="3" customWidth="1"/>
    <col min="3863" max="3864" width="0" style="3" hidden="1" customWidth="1"/>
    <col min="3865" max="3865" width="12.5703125" style="3" customWidth="1"/>
    <col min="3866" max="3867" width="18.85546875" style="3" customWidth="1"/>
    <col min="3868" max="3868" width="13.140625" style="3" customWidth="1"/>
    <col min="3869" max="3869" width="39.140625" style="3" customWidth="1"/>
    <col min="3870" max="3870" width="15.5703125" style="3" customWidth="1"/>
    <col min="3871" max="3871" width="15.85546875" style="3" customWidth="1"/>
    <col min="3872" max="3872" width="13.28515625" style="3" customWidth="1"/>
    <col min="3873" max="3873" width="0" style="3" hidden="1" customWidth="1"/>
    <col min="3874" max="3874" width="14.85546875" style="3" customWidth="1"/>
    <col min="3875" max="3875" width="16.42578125" style="3" customWidth="1"/>
    <col min="3876" max="3878" width="0" style="3" hidden="1" customWidth="1"/>
    <col min="3879" max="3879" width="9.140625" style="3"/>
    <col min="3880" max="4015" width="16.5703125" style="3" customWidth="1"/>
    <col min="4016" max="4096" width="9.140625" style="3"/>
    <col min="4097" max="4097" width="5.85546875" style="3" customWidth="1"/>
    <col min="4098" max="4098" width="22" style="3" customWidth="1"/>
    <col min="4099" max="4099" width="0" style="3" hidden="1" customWidth="1"/>
    <col min="4100" max="4100" width="19.5703125" style="3" customWidth="1"/>
    <col min="4101" max="4101" width="10.42578125" style="3" customWidth="1"/>
    <col min="4102" max="4102" width="0" style="3" hidden="1" customWidth="1"/>
    <col min="4103" max="4103" width="24.28515625" style="3" customWidth="1"/>
    <col min="4104" max="4113" width="0" style="3" hidden="1" customWidth="1"/>
    <col min="4114" max="4114" width="18.85546875" style="3" customWidth="1"/>
    <col min="4115" max="4118" width="12.5703125" style="3" customWidth="1"/>
    <col min="4119" max="4120" width="0" style="3" hidden="1" customWidth="1"/>
    <col min="4121" max="4121" width="12.5703125" style="3" customWidth="1"/>
    <col min="4122" max="4123" width="18.85546875" style="3" customWidth="1"/>
    <col min="4124" max="4124" width="13.140625" style="3" customWidth="1"/>
    <col min="4125" max="4125" width="39.140625" style="3" customWidth="1"/>
    <col min="4126" max="4126" width="15.5703125" style="3" customWidth="1"/>
    <col min="4127" max="4127" width="15.85546875" style="3" customWidth="1"/>
    <col min="4128" max="4128" width="13.28515625" style="3" customWidth="1"/>
    <col min="4129" max="4129" width="0" style="3" hidden="1" customWidth="1"/>
    <col min="4130" max="4130" width="14.85546875" style="3" customWidth="1"/>
    <col min="4131" max="4131" width="16.42578125" style="3" customWidth="1"/>
    <col min="4132" max="4134" width="0" style="3" hidden="1" customWidth="1"/>
    <col min="4135" max="4135" width="9.140625" style="3"/>
    <col min="4136" max="4271" width="16.5703125" style="3" customWidth="1"/>
    <col min="4272" max="4352" width="9.140625" style="3"/>
    <col min="4353" max="4353" width="5.85546875" style="3" customWidth="1"/>
    <col min="4354" max="4354" width="22" style="3" customWidth="1"/>
    <col min="4355" max="4355" width="0" style="3" hidden="1" customWidth="1"/>
    <col min="4356" max="4356" width="19.5703125" style="3" customWidth="1"/>
    <col min="4357" max="4357" width="10.42578125" style="3" customWidth="1"/>
    <col min="4358" max="4358" width="0" style="3" hidden="1" customWidth="1"/>
    <col min="4359" max="4359" width="24.28515625" style="3" customWidth="1"/>
    <col min="4360" max="4369" width="0" style="3" hidden="1" customWidth="1"/>
    <col min="4370" max="4370" width="18.85546875" style="3" customWidth="1"/>
    <col min="4371" max="4374" width="12.5703125" style="3" customWidth="1"/>
    <col min="4375" max="4376" width="0" style="3" hidden="1" customWidth="1"/>
    <col min="4377" max="4377" width="12.5703125" style="3" customWidth="1"/>
    <col min="4378" max="4379" width="18.85546875" style="3" customWidth="1"/>
    <col min="4380" max="4380" width="13.140625" style="3" customWidth="1"/>
    <col min="4381" max="4381" width="39.140625" style="3" customWidth="1"/>
    <col min="4382" max="4382" width="15.5703125" style="3" customWidth="1"/>
    <col min="4383" max="4383" width="15.85546875" style="3" customWidth="1"/>
    <col min="4384" max="4384" width="13.28515625" style="3" customWidth="1"/>
    <col min="4385" max="4385" width="0" style="3" hidden="1" customWidth="1"/>
    <col min="4386" max="4386" width="14.85546875" style="3" customWidth="1"/>
    <col min="4387" max="4387" width="16.42578125" style="3" customWidth="1"/>
    <col min="4388" max="4390" width="0" style="3" hidden="1" customWidth="1"/>
    <col min="4391" max="4391" width="9.140625" style="3"/>
    <col min="4392" max="4527" width="16.5703125" style="3" customWidth="1"/>
    <col min="4528" max="4608" width="9.140625" style="3"/>
    <col min="4609" max="4609" width="5.85546875" style="3" customWidth="1"/>
    <col min="4610" max="4610" width="22" style="3" customWidth="1"/>
    <col min="4611" max="4611" width="0" style="3" hidden="1" customWidth="1"/>
    <col min="4612" max="4612" width="19.5703125" style="3" customWidth="1"/>
    <col min="4613" max="4613" width="10.42578125" style="3" customWidth="1"/>
    <col min="4614" max="4614" width="0" style="3" hidden="1" customWidth="1"/>
    <col min="4615" max="4615" width="24.28515625" style="3" customWidth="1"/>
    <col min="4616" max="4625" width="0" style="3" hidden="1" customWidth="1"/>
    <col min="4626" max="4626" width="18.85546875" style="3" customWidth="1"/>
    <col min="4627" max="4630" width="12.5703125" style="3" customWidth="1"/>
    <col min="4631" max="4632" width="0" style="3" hidden="1" customWidth="1"/>
    <col min="4633" max="4633" width="12.5703125" style="3" customWidth="1"/>
    <col min="4634" max="4635" width="18.85546875" style="3" customWidth="1"/>
    <col min="4636" max="4636" width="13.140625" style="3" customWidth="1"/>
    <col min="4637" max="4637" width="39.140625" style="3" customWidth="1"/>
    <col min="4638" max="4638" width="15.5703125" style="3" customWidth="1"/>
    <col min="4639" max="4639" width="15.85546875" style="3" customWidth="1"/>
    <col min="4640" max="4640" width="13.28515625" style="3" customWidth="1"/>
    <col min="4641" max="4641" width="0" style="3" hidden="1" customWidth="1"/>
    <col min="4642" max="4642" width="14.85546875" style="3" customWidth="1"/>
    <col min="4643" max="4643" width="16.42578125" style="3" customWidth="1"/>
    <col min="4644" max="4646" width="0" style="3" hidden="1" customWidth="1"/>
    <col min="4647" max="4647" width="9.140625" style="3"/>
    <col min="4648" max="4783" width="16.5703125" style="3" customWidth="1"/>
    <col min="4784" max="4864" width="9.140625" style="3"/>
    <col min="4865" max="4865" width="5.85546875" style="3" customWidth="1"/>
    <col min="4866" max="4866" width="22" style="3" customWidth="1"/>
    <col min="4867" max="4867" width="0" style="3" hidden="1" customWidth="1"/>
    <col min="4868" max="4868" width="19.5703125" style="3" customWidth="1"/>
    <col min="4869" max="4869" width="10.42578125" style="3" customWidth="1"/>
    <col min="4870" max="4870" width="0" style="3" hidden="1" customWidth="1"/>
    <col min="4871" max="4871" width="24.28515625" style="3" customWidth="1"/>
    <col min="4872" max="4881" width="0" style="3" hidden="1" customWidth="1"/>
    <col min="4882" max="4882" width="18.85546875" style="3" customWidth="1"/>
    <col min="4883" max="4886" width="12.5703125" style="3" customWidth="1"/>
    <col min="4887" max="4888" width="0" style="3" hidden="1" customWidth="1"/>
    <col min="4889" max="4889" width="12.5703125" style="3" customWidth="1"/>
    <col min="4890" max="4891" width="18.85546875" style="3" customWidth="1"/>
    <col min="4892" max="4892" width="13.140625" style="3" customWidth="1"/>
    <col min="4893" max="4893" width="39.140625" style="3" customWidth="1"/>
    <col min="4894" max="4894" width="15.5703125" style="3" customWidth="1"/>
    <col min="4895" max="4895" width="15.85546875" style="3" customWidth="1"/>
    <col min="4896" max="4896" width="13.28515625" style="3" customWidth="1"/>
    <col min="4897" max="4897" width="0" style="3" hidden="1" customWidth="1"/>
    <col min="4898" max="4898" width="14.85546875" style="3" customWidth="1"/>
    <col min="4899" max="4899" width="16.42578125" style="3" customWidth="1"/>
    <col min="4900" max="4902" width="0" style="3" hidden="1" customWidth="1"/>
    <col min="4903" max="4903" width="9.140625" style="3"/>
    <col min="4904" max="5039" width="16.5703125" style="3" customWidth="1"/>
    <col min="5040" max="5120" width="9.140625" style="3"/>
    <col min="5121" max="5121" width="5.85546875" style="3" customWidth="1"/>
    <col min="5122" max="5122" width="22" style="3" customWidth="1"/>
    <col min="5123" max="5123" width="0" style="3" hidden="1" customWidth="1"/>
    <col min="5124" max="5124" width="19.5703125" style="3" customWidth="1"/>
    <col min="5125" max="5125" width="10.42578125" style="3" customWidth="1"/>
    <col min="5126" max="5126" width="0" style="3" hidden="1" customWidth="1"/>
    <col min="5127" max="5127" width="24.28515625" style="3" customWidth="1"/>
    <col min="5128" max="5137" width="0" style="3" hidden="1" customWidth="1"/>
    <col min="5138" max="5138" width="18.85546875" style="3" customWidth="1"/>
    <col min="5139" max="5142" width="12.5703125" style="3" customWidth="1"/>
    <col min="5143" max="5144" width="0" style="3" hidden="1" customWidth="1"/>
    <col min="5145" max="5145" width="12.5703125" style="3" customWidth="1"/>
    <col min="5146" max="5147" width="18.85546875" style="3" customWidth="1"/>
    <col min="5148" max="5148" width="13.140625" style="3" customWidth="1"/>
    <col min="5149" max="5149" width="39.140625" style="3" customWidth="1"/>
    <col min="5150" max="5150" width="15.5703125" style="3" customWidth="1"/>
    <col min="5151" max="5151" width="15.85546875" style="3" customWidth="1"/>
    <col min="5152" max="5152" width="13.28515625" style="3" customWidth="1"/>
    <col min="5153" max="5153" width="0" style="3" hidden="1" customWidth="1"/>
    <col min="5154" max="5154" width="14.85546875" style="3" customWidth="1"/>
    <col min="5155" max="5155" width="16.42578125" style="3" customWidth="1"/>
    <col min="5156" max="5158" width="0" style="3" hidden="1" customWidth="1"/>
    <col min="5159" max="5159" width="9.140625" style="3"/>
    <col min="5160" max="5295" width="16.5703125" style="3" customWidth="1"/>
    <col min="5296" max="5376" width="9.140625" style="3"/>
    <col min="5377" max="5377" width="5.85546875" style="3" customWidth="1"/>
    <col min="5378" max="5378" width="22" style="3" customWidth="1"/>
    <col min="5379" max="5379" width="0" style="3" hidden="1" customWidth="1"/>
    <col min="5380" max="5380" width="19.5703125" style="3" customWidth="1"/>
    <col min="5381" max="5381" width="10.42578125" style="3" customWidth="1"/>
    <col min="5382" max="5382" width="0" style="3" hidden="1" customWidth="1"/>
    <col min="5383" max="5383" width="24.28515625" style="3" customWidth="1"/>
    <col min="5384" max="5393" width="0" style="3" hidden="1" customWidth="1"/>
    <col min="5394" max="5394" width="18.85546875" style="3" customWidth="1"/>
    <col min="5395" max="5398" width="12.5703125" style="3" customWidth="1"/>
    <col min="5399" max="5400" width="0" style="3" hidden="1" customWidth="1"/>
    <col min="5401" max="5401" width="12.5703125" style="3" customWidth="1"/>
    <col min="5402" max="5403" width="18.85546875" style="3" customWidth="1"/>
    <col min="5404" max="5404" width="13.140625" style="3" customWidth="1"/>
    <col min="5405" max="5405" width="39.140625" style="3" customWidth="1"/>
    <col min="5406" max="5406" width="15.5703125" style="3" customWidth="1"/>
    <col min="5407" max="5407" width="15.85546875" style="3" customWidth="1"/>
    <col min="5408" max="5408" width="13.28515625" style="3" customWidth="1"/>
    <col min="5409" max="5409" width="0" style="3" hidden="1" customWidth="1"/>
    <col min="5410" max="5410" width="14.85546875" style="3" customWidth="1"/>
    <col min="5411" max="5411" width="16.42578125" style="3" customWidth="1"/>
    <col min="5412" max="5414" width="0" style="3" hidden="1" customWidth="1"/>
    <col min="5415" max="5415" width="9.140625" style="3"/>
    <col min="5416" max="5551" width="16.5703125" style="3" customWidth="1"/>
    <col min="5552" max="5632" width="9.140625" style="3"/>
    <col min="5633" max="5633" width="5.85546875" style="3" customWidth="1"/>
    <col min="5634" max="5634" width="22" style="3" customWidth="1"/>
    <col min="5635" max="5635" width="0" style="3" hidden="1" customWidth="1"/>
    <col min="5636" max="5636" width="19.5703125" style="3" customWidth="1"/>
    <col min="5637" max="5637" width="10.42578125" style="3" customWidth="1"/>
    <col min="5638" max="5638" width="0" style="3" hidden="1" customWidth="1"/>
    <col min="5639" max="5639" width="24.28515625" style="3" customWidth="1"/>
    <col min="5640" max="5649" width="0" style="3" hidden="1" customWidth="1"/>
    <col min="5650" max="5650" width="18.85546875" style="3" customWidth="1"/>
    <col min="5651" max="5654" width="12.5703125" style="3" customWidth="1"/>
    <col min="5655" max="5656" width="0" style="3" hidden="1" customWidth="1"/>
    <col min="5657" max="5657" width="12.5703125" style="3" customWidth="1"/>
    <col min="5658" max="5659" width="18.85546875" style="3" customWidth="1"/>
    <col min="5660" max="5660" width="13.140625" style="3" customWidth="1"/>
    <col min="5661" max="5661" width="39.140625" style="3" customWidth="1"/>
    <col min="5662" max="5662" width="15.5703125" style="3" customWidth="1"/>
    <col min="5663" max="5663" width="15.85546875" style="3" customWidth="1"/>
    <col min="5664" max="5664" width="13.28515625" style="3" customWidth="1"/>
    <col min="5665" max="5665" width="0" style="3" hidden="1" customWidth="1"/>
    <col min="5666" max="5666" width="14.85546875" style="3" customWidth="1"/>
    <col min="5667" max="5667" width="16.42578125" style="3" customWidth="1"/>
    <col min="5668" max="5670" width="0" style="3" hidden="1" customWidth="1"/>
    <col min="5671" max="5671" width="9.140625" style="3"/>
    <col min="5672" max="5807" width="16.5703125" style="3" customWidth="1"/>
    <col min="5808" max="5888" width="9.140625" style="3"/>
    <col min="5889" max="5889" width="5.85546875" style="3" customWidth="1"/>
    <col min="5890" max="5890" width="22" style="3" customWidth="1"/>
    <col min="5891" max="5891" width="0" style="3" hidden="1" customWidth="1"/>
    <col min="5892" max="5892" width="19.5703125" style="3" customWidth="1"/>
    <col min="5893" max="5893" width="10.42578125" style="3" customWidth="1"/>
    <col min="5894" max="5894" width="0" style="3" hidden="1" customWidth="1"/>
    <col min="5895" max="5895" width="24.28515625" style="3" customWidth="1"/>
    <col min="5896" max="5905" width="0" style="3" hidden="1" customWidth="1"/>
    <col min="5906" max="5906" width="18.85546875" style="3" customWidth="1"/>
    <col min="5907" max="5910" width="12.5703125" style="3" customWidth="1"/>
    <col min="5911" max="5912" width="0" style="3" hidden="1" customWidth="1"/>
    <col min="5913" max="5913" width="12.5703125" style="3" customWidth="1"/>
    <col min="5914" max="5915" width="18.85546875" style="3" customWidth="1"/>
    <col min="5916" max="5916" width="13.140625" style="3" customWidth="1"/>
    <col min="5917" max="5917" width="39.140625" style="3" customWidth="1"/>
    <col min="5918" max="5918" width="15.5703125" style="3" customWidth="1"/>
    <col min="5919" max="5919" width="15.85546875" style="3" customWidth="1"/>
    <col min="5920" max="5920" width="13.28515625" style="3" customWidth="1"/>
    <col min="5921" max="5921" width="0" style="3" hidden="1" customWidth="1"/>
    <col min="5922" max="5922" width="14.85546875" style="3" customWidth="1"/>
    <col min="5923" max="5923" width="16.42578125" style="3" customWidth="1"/>
    <col min="5924" max="5926" width="0" style="3" hidden="1" customWidth="1"/>
    <col min="5927" max="5927" width="9.140625" style="3"/>
    <col min="5928" max="6063" width="16.5703125" style="3" customWidth="1"/>
    <col min="6064" max="6144" width="9.140625" style="3"/>
    <col min="6145" max="6145" width="5.85546875" style="3" customWidth="1"/>
    <col min="6146" max="6146" width="22" style="3" customWidth="1"/>
    <col min="6147" max="6147" width="0" style="3" hidden="1" customWidth="1"/>
    <col min="6148" max="6148" width="19.5703125" style="3" customWidth="1"/>
    <col min="6149" max="6149" width="10.42578125" style="3" customWidth="1"/>
    <col min="6150" max="6150" width="0" style="3" hidden="1" customWidth="1"/>
    <col min="6151" max="6151" width="24.28515625" style="3" customWidth="1"/>
    <col min="6152" max="6161" width="0" style="3" hidden="1" customWidth="1"/>
    <col min="6162" max="6162" width="18.85546875" style="3" customWidth="1"/>
    <col min="6163" max="6166" width="12.5703125" style="3" customWidth="1"/>
    <col min="6167" max="6168" width="0" style="3" hidden="1" customWidth="1"/>
    <col min="6169" max="6169" width="12.5703125" style="3" customWidth="1"/>
    <col min="6170" max="6171" width="18.85546875" style="3" customWidth="1"/>
    <col min="6172" max="6172" width="13.140625" style="3" customWidth="1"/>
    <col min="6173" max="6173" width="39.140625" style="3" customWidth="1"/>
    <col min="6174" max="6174" width="15.5703125" style="3" customWidth="1"/>
    <col min="6175" max="6175" width="15.85546875" style="3" customWidth="1"/>
    <col min="6176" max="6176" width="13.28515625" style="3" customWidth="1"/>
    <col min="6177" max="6177" width="0" style="3" hidden="1" customWidth="1"/>
    <col min="6178" max="6178" width="14.85546875" style="3" customWidth="1"/>
    <col min="6179" max="6179" width="16.42578125" style="3" customWidth="1"/>
    <col min="6180" max="6182" width="0" style="3" hidden="1" customWidth="1"/>
    <col min="6183" max="6183" width="9.140625" style="3"/>
    <col min="6184" max="6319" width="16.5703125" style="3" customWidth="1"/>
    <col min="6320" max="6400" width="9.140625" style="3"/>
    <col min="6401" max="6401" width="5.85546875" style="3" customWidth="1"/>
    <col min="6402" max="6402" width="22" style="3" customWidth="1"/>
    <col min="6403" max="6403" width="0" style="3" hidden="1" customWidth="1"/>
    <col min="6404" max="6404" width="19.5703125" style="3" customWidth="1"/>
    <col min="6405" max="6405" width="10.42578125" style="3" customWidth="1"/>
    <col min="6406" max="6406" width="0" style="3" hidden="1" customWidth="1"/>
    <col min="6407" max="6407" width="24.28515625" style="3" customWidth="1"/>
    <col min="6408" max="6417" width="0" style="3" hidden="1" customWidth="1"/>
    <col min="6418" max="6418" width="18.85546875" style="3" customWidth="1"/>
    <col min="6419" max="6422" width="12.5703125" style="3" customWidth="1"/>
    <col min="6423" max="6424" width="0" style="3" hidden="1" customWidth="1"/>
    <col min="6425" max="6425" width="12.5703125" style="3" customWidth="1"/>
    <col min="6426" max="6427" width="18.85546875" style="3" customWidth="1"/>
    <col min="6428" max="6428" width="13.140625" style="3" customWidth="1"/>
    <col min="6429" max="6429" width="39.140625" style="3" customWidth="1"/>
    <col min="6430" max="6430" width="15.5703125" style="3" customWidth="1"/>
    <col min="6431" max="6431" width="15.85546875" style="3" customWidth="1"/>
    <col min="6432" max="6432" width="13.28515625" style="3" customWidth="1"/>
    <col min="6433" max="6433" width="0" style="3" hidden="1" customWidth="1"/>
    <col min="6434" max="6434" width="14.85546875" style="3" customWidth="1"/>
    <col min="6435" max="6435" width="16.42578125" style="3" customWidth="1"/>
    <col min="6436" max="6438" width="0" style="3" hidden="1" customWidth="1"/>
    <col min="6439" max="6439" width="9.140625" style="3"/>
    <col min="6440" max="6575" width="16.5703125" style="3" customWidth="1"/>
    <col min="6576" max="6656" width="9.140625" style="3"/>
    <col min="6657" max="6657" width="5.85546875" style="3" customWidth="1"/>
    <col min="6658" max="6658" width="22" style="3" customWidth="1"/>
    <col min="6659" max="6659" width="0" style="3" hidden="1" customWidth="1"/>
    <col min="6660" max="6660" width="19.5703125" style="3" customWidth="1"/>
    <col min="6661" max="6661" width="10.42578125" style="3" customWidth="1"/>
    <col min="6662" max="6662" width="0" style="3" hidden="1" customWidth="1"/>
    <col min="6663" max="6663" width="24.28515625" style="3" customWidth="1"/>
    <col min="6664" max="6673" width="0" style="3" hidden="1" customWidth="1"/>
    <col min="6674" max="6674" width="18.85546875" style="3" customWidth="1"/>
    <col min="6675" max="6678" width="12.5703125" style="3" customWidth="1"/>
    <col min="6679" max="6680" width="0" style="3" hidden="1" customWidth="1"/>
    <col min="6681" max="6681" width="12.5703125" style="3" customWidth="1"/>
    <col min="6682" max="6683" width="18.85546875" style="3" customWidth="1"/>
    <col min="6684" max="6684" width="13.140625" style="3" customWidth="1"/>
    <col min="6685" max="6685" width="39.140625" style="3" customWidth="1"/>
    <col min="6686" max="6686" width="15.5703125" style="3" customWidth="1"/>
    <col min="6687" max="6687" width="15.85546875" style="3" customWidth="1"/>
    <col min="6688" max="6688" width="13.28515625" style="3" customWidth="1"/>
    <col min="6689" max="6689" width="0" style="3" hidden="1" customWidth="1"/>
    <col min="6690" max="6690" width="14.85546875" style="3" customWidth="1"/>
    <col min="6691" max="6691" width="16.42578125" style="3" customWidth="1"/>
    <col min="6692" max="6694" width="0" style="3" hidden="1" customWidth="1"/>
    <col min="6695" max="6695" width="9.140625" style="3"/>
    <col min="6696" max="6831" width="16.5703125" style="3" customWidth="1"/>
    <col min="6832" max="6912" width="9.140625" style="3"/>
    <col min="6913" max="6913" width="5.85546875" style="3" customWidth="1"/>
    <col min="6914" max="6914" width="22" style="3" customWidth="1"/>
    <col min="6915" max="6915" width="0" style="3" hidden="1" customWidth="1"/>
    <col min="6916" max="6916" width="19.5703125" style="3" customWidth="1"/>
    <col min="6917" max="6917" width="10.42578125" style="3" customWidth="1"/>
    <col min="6918" max="6918" width="0" style="3" hidden="1" customWidth="1"/>
    <col min="6919" max="6919" width="24.28515625" style="3" customWidth="1"/>
    <col min="6920" max="6929" width="0" style="3" hidden="1" customWidth="1"/>
    <col min="6930" max="6930" width="18.85546875" style="3" customWidth="1"/>
    <col min="6931" max="6934" width="12.5703125" style="3" customWidth="1"/>
    <col min="6935" max="6936" width="0" style="3" hidden="1" customWidth="1"/>
    <col min="6937" max="6937" width="12.5703125" style="3" customWidth="1"/>
    <col min="6938" max="6939" width="18.85546875" style="3" customWidth="1"/>
    <col min="6940" max="6940" width="13.140625" style="3" customWidth="1"/>
    <col min="6941" max="6941" width="39.140625" style="3" customWidth="1"/>
    <col min="6942" max="6942" width="15.5703125" style="3" customWidth="1"/>
    <col min="6943" max="6943" width="15.85546875" style="3" customWidth="1"/>
    <col min="6944" max="6944" width="13.28515625" style="3" customWidth="1"/>
    <col min="6945" max="6945" width="0" style="3" hidden="1" customWidth="1"/>
    <col min="6946" max="6946" width="14.85546875" style="3" customWidth="1"/>
    <col min="6947" max="6947" width="16.42578125" style="3" customWidth="1"/>
    <col min="6948" max="6950" width="0" style="3" hidden="1" customWidth="1"/>
    <col min="6951" max="6951" width="9.140625" style="3"/>
    <col min="6952" max="7087" width="16.5703125" style="3" customWidth="1"/>
    <col min="7088" max="7168" width="9.140625" style="3"/>
    <col min="7169" max="7169" width="5.85546875" style="3" customWidth="1"/>
    <col min="7170" max="7170" width="22" style="3" customWidth="1"/>
    <col min="7171" max="7171" width="0" style="3" hidden="1" customWidth="1"/>
    <col min="7172" max="7172" width="19.5703125" style="3" customWidth="1"/>
    <col min="7173" max="7173" width="10.42578125" style="3" customWidth="1"/>
    <col min="7174" max="7174" width="0" style="3" hidden="1" customWidth="1"/>
    <col min="7175" max="7175" width="24.28515625" style="3" customWidth="1"/>
    <col min="7176" max="7185" width="0" style="3" hidden="1" customWidth="1"/>
    <col min="7186" max="7186" width="18.85546875" style="3" customWidth="1"/>
    <col min="7187" max="7190" width="12.5703125" style="3" customWidth="1"/>
    <col min="7191" max="7192" width="0" style="3" hidden="1" customWidth="1"/>
    <col min="7193" max="7193" width="12.5703125" style="3" customWidth="1"/>
    <col min="7194" max="7195" width="18.85546875" style="3" customWidth="1"/>
    <col min="7196" max="7196" width="13.140625" style="3" customWidth="1"/>
    <col min="7197" max="7197" width="39.140625" style="3" customWidth="1"/>
    <col min="7198" max="7198" width="15.5703125" style="3" customWidth="1"/>
    <col min="7199" max="7199" width="15.85546875" style="3" customWidth="1"/>
    <col min="7200" max="7200" width="13.28515625" style="3" customWidth="1"/>
    <col min="7201" max="7201" width="0" style="3" hidden="1" customWidth="1"/>
    <col min="7202" max="7202" width="14.85546875" style="3" customWidth="1"/>
    <col min="7203" max="7203" width="16.42578125" style="3" customWidth="1"/>
    <col min="7204" max="7206" width="0" style="3" hidden="1" customWidth="1"/>
    <col min="7207" max="7207" width="9.140625" style="3"/>
    <col min="7208" max="7343" width="16.5703125" style="3" customWidth="1"/>
    <col min="7344" max="7424" width="9.140625" style="3"/>
    <col min="7425" max="7425" width="5.85546875" style="3" customWidth="1"/>
    <col min="7426" max="7426" width="22" style="3" customWidth="1"/>
    <col min="7427" max="7427" width="0" style="3" hidden="1" customWidth="1"/>
    <col min="7428" max="7428" width="19.5703125" style="3" customWidth="1"/>
    <col min="7429" max="7429" width="10.42578125" style="3" customWidth="1"/>
    <col min="7430" max="7430" width="0" style="3" hidden="1" customWidth="1"/>
    <col min="7431" max="7431" width="24.28515625" style="3" customWidth="1"/>
    <col min="7432" max="7441" width="0" style="3" hidden="1" customWidth="1"/>
    <col min="7442" max="7442" width="18.85546875" style="3" customWidth="1"/>
    <col min="7443" max="7446" width="12.5703125" style="3" customWidth="1"/>
    <col min="7447" max="7448" width="0" style="3" hidden="1" customWidth="1"/>
    <col min="7449" max="7449" width="12.5703125" style="3" customWidth="1"/>
    <col min="7450" max="7451" width="18.85546875" style="3" customWidth="1"/>
    <col min="7452" max="7452" width="13.140625" style="3" customWidth="1"/>
    <col min="7453" max="7453" width="39.140625" style="3" customWidth="1"/>
    <col min="7454" max="7454" width="15.5703125" style="3" customWidth="1"/>
    <col min="7455" max="7455" width="15.85546875" style="3" customWidth="1"/>
    <col min="7456" max="7456" width="13.28515625" style="3" customWidth="1"/>
    <col min="7457" max="7457" width="0" style="3" hidden="1" customWidth="1"/>
    <col min="7458" max="7458" width="14.85546875" style="3" customWidth="1"/>
    <col min="7459" max="7459" width="16.42578125" style="3" customWidth="1"/>
    <col min="7460" max="7462" width="0" style="3" hidden="1" customWidth="1"/>
    <col min="7463" max="7463" width="9.140625" style="3"/>
    <col min="7464" max="7599" width="16.5703125" style="3" customWidth="1"/>
    <col min="7600" max="7680" width="9.140625" style="3"/>
    <col min="7681" max="7681" width="5.85546875" style="3" customWidth="1"/>
    <col min="7682" max="7682" width="22" style="3" customWidth="1"/>
    <col min="7683" max="7683" width="0" style="3" hidden="1" customWidth="1"/>
    <col min="7684" max="7684" width="19.5703125" style="3" customWidth="1"/>
    <col min="7685" max="7685" width="10.42578125" style="3" customWidth="1"/>
    <col min="7686" max="7686" width="0" style="3" hidden="1" customWidth="1"/>
    <col min="7687" max="7687" width="24.28515625" style="3" customWidth="1"/>
    <col min="7688" max="7697" width="0" style="3" hidden="1" customWidth="1"/>
    <col min="7698" max="7698" width="18.85546875" style="3" customWidth="1"/>
    <col min="7699" max="7702" width="12.5703125" style="3" customWidth="1"/>
    <col min="7703" max="7704" width="0" style="3" hidden="1" customWidth="1"/>
    <col min="7705" max="7705" width="12.5703125" style="3" customWidth="1"/>
    <col min="7706" max="7707" width="18.85546875" style="3" customWidth="1"/>
    <col min="7708" max="7708" width="13.140625" style="3" customWidth="1"/>
    <col min="7709" max="7709" width="39.140625" style="3" customWidth="1"/>
    <col min="7710" max="7710" width="15.5703125" style="3" customWidth="1"/>
    <col min="7711" max="7711" width="15.85546875" style="3" customWidth="1"/>
    <col min="7712" max="7712" width="13.28515625" style="3" customWidth="1"/>
    <col min="7713" max="7713" width="0" style="3" hidden="1" customWidth="1"/>
    <col min="7714" max="7714" width="14.85546875" style="3" customWidth="1"/>
    <col min="7715" max="7715" width="16.42578125" style="3" customWidth="1"/>
    <col min="7716" max="7718" width="0" style="3" hidden="1" customWidth="1"/>
    <col min="7719" max="7719" width="9.140625" style="3"/>
    <col min="7720" max="7855" width="16.5703125" style="3" customWidth="1"/>
    <col min="7856" max="7936" width="9.140625" style="3"/>
    <col min="7937" max="7937" width="5.85546875" style="3" customWidth="1"/>
    <col min="7938" max="7938" width="22" style="3" customWidth="1"/>
    <col min="7939" max="7939" width="0" style="3" hidden="1" customWidth="1"/>
    <col min="7940" max="7940" width="19.5703125" style="3" customWidth="1"/>
    <col min="7941" max="7941" width="10.42578125" style="3" customWidth="1"/>
    <col min="7942" max="7942" width="0" style="3" hidden="1" customWidth="1"/>
    <col min="7943" max="7943" width="24.28515625" style="3" customWidth="1"/>
    <col min="7944" max="7953" width="0" style="3" hidden="1" customWidth="1"/>
    <col min="7954" max="7954" width="18.85546875" style="3" customWidth="1"/>
    <col min="7955" max="7958" width="12.5703125" style="3" customWidth="1"/>
    <col min="7959" max="7960" width="0" style="3" hidden="1" customWidth="1"/>
    <col min="7961" max="7961" width="12.5703125" style="3" customWidth="1"/>
    <col min="7962" max="7963" width="18.85546875" style="3" customWidth="1"/>
    <col min="7964" max="7964" width="13.140625" style="3" customWidth="1"/>
    <col min="7965" max="7965" width="39.140625" style="3" customWidth="1"/>
    <col min="7966" max="7966" width="15.5703125" style="3" customWidth="1"/>
    <col min="7967" max="7967" width="15.85546875" style="3" customWidth="1"/>
    <col min="7968" max="7968" width="13.28515625" style="3" customWidth="1"/>
    <col min="7969" max="7969" width="0" style="3" hidden="1" customWidth="1"/>
    <col min="7970" max="7970" width="14.85546875" style="3" customWidth="1"/>
    <col min="7971" max="7971" width="16.42578125" style="3" customWidth="1"/>
    <col min="7972" max="7974" width="0" style="3" hidden="1" customWidth="1"/>
    <col min="7975" max="7975" width="9.140625" style="3"/>
    <col min="7976" max="8111" width="16.5703125" style="3" customWidth="1"/>
    <col min="8112" max="8192" width="9.140625" style="3"/>
    <col min="8193" max="8193" width="5.85546875" style="3" customWidth="1"/>
    <col min="8194" max="8194" width="22" style="3" customWidth="1"/>
    <col min="8195" max="8195" width="0" style="3" hidden="1" customWidth="1"/>
    <col min="8196" max="8196" width="19.5703125" style="3" customWidth="1"/>
    <col min="8197" max="8197" width="10.42578125" style="3" customWidth="1"/>
    <col min="8198" max="8198" width="0" style="3" hidden="1" customWidth="1"/>
    <col min="8199" max="8199" width="24.28515625" style="3" customWidth="1"/>
    <col min="8200" max="8209" width="0" style="3" hidden="1" customWidth="1"/>
    <col min="8210" max="8210" width="18.85546875" style="3" customWidth="1"/>
    <col min="8211" max="8214" width="12.5703125" style="3" customWidth="1"/>
    <col min="8215" max="8216" width="0" style="3" hidden="1" customWidth="1"/>
    <col min="8217" max="8217" width="12.5703125" style="3" customWidth="1"/>
    <col min="8218" max="8219" width="18.85546875" style="3" customWidth="1"/>
    <col min="8220" max="8220" width="13.140625" style="3" customWidth="1"/>
    <col min="8221" max="8221" width="39.140625" style="3" customWidth="1"/>
    <col min="8222" max="8222" width="15.5703125" style="3" customWidth="1"/>
    <col min="8223" max="8223" width="15.85546875" style="3" customWidth="1"/>
    <col min="8224" max="8224" width="13.28515625" style="3" customWidth="1"/>
    <col min="8225" max="8225" width="0" style="3" hidden="1" customWidth="1"/>
    <col min="8226" max="8226" width="14.85546875" style="3" customWidth="1"/>
    <col min="8227" max="8227" width="16.42578125" style="3" customWidth="1"/>
    <col min="8228" max="8230" width="0" style="3" hidden="1" customWidth="1"/>
    <col min="8231" max="8231" width="9.140625" style="3"/>
    <col min="8232" max="8367" width="16.5703125" style="3" customWidth="1"/>
    <col min="8368" max="8448" width="9.140625" style="3"/>
    <col min="8449" max="8449" width="5.85546875" style="3" customWidth="1"/>
    <col min="8450" max="8450" width="22" style="3" customWidth="1"/>
    <col min="8451" max="8451" width="0" style="3" hidden="1" customWidth="1"/>
    <col min="8452" max="8452" width="19.5703125" style="3" customWidth="1"/>
    <col min="8453" max="8453" width="10.42578125" style="3" customWidth="1"/>
    <col min="8454" max="8454" width="0" style="3" hidden="1" customWidth="1"/>
    <col min="8455" max="8455" width="24.28515625" style="3" customWidth="1"/>
    <col min="8456" max="8465" width="0" style="3" hidden="1" customWidth="1"/>
    <col min="8466" max="8466" width="18.85546875" style="3" customWidth="1"/>
    <col min="8467" max="8470" width="12.5703125" style="3" customWidth="1"/>
    <col min="8471" max="8472" width="0" style="3" hidden="1" customWidth="1"/>
    <col min="8473" max="8473" width="12.5703125" style="3" customWidth="1"/>
    <col min="8474" max="8475" width="18.85546875" style="3" customWidth="1"/>
    <col min="8476" max="8476" width="13.140625" style="3" customWidth="1"/>
    <col min="8477" max="8477" width="39.140625" style="3" customWidth="1"/>
    <col min="8478" max="8478" width="15.5703125" style="3" customWidth="1"/>
    <col min="8479" max="8479" width="15.85546875" style="3" customWidth="1"/>
    <col min="8480" max="8480" width="13.28515625" style="3" customWidth="1"/>
    <col min="8481" max="8481" width="0" style="3" hidden="1" customWidth="1"/>
    <col min="8482" max="8482" width="14.85546875" style="3" customWidth="1"/>
    <col min="8483" max="8483" width="16.42578125" style="3" customWidth="1"/>
    <col min="8484" max="8486" width="0" style="3" hidden="1" customWidth="1"/>
    <col min="8487" max="8487" width="9.140625" style="3"/>
    <col min="8488" max="8623" width="16.5703125" style="3" customWidth="1"/>
    <col min="8624" max="8704" width="9.140625" style="3"/>
    <col min="8705" max="8705" width="5.85546875" style="3" customWidth="1"/>
    <col min="8706" max="8706" width="22" style="3" customWidth="1"/>
    <col min="8707" max="8707" width="0" style="3" hidden="1" customWidth="1"/>
    <col min="8708" max="8708" width="19.5703125" style="3" customWidth="1"/>
    <col min="8709" max="8709" width="10.42578125" style="3" customWidth="1"/>
    <col min="8710" max="8710" width="0" style="3" hidden="1" customWidth="1"/>
    <col min="8711" max="8711" width="24.28515625" style="3" customWidth="1"/>
    <col min="8712" max="8721" width="0" style="3" hidden="1" customWidth="1"/>
    <col min="8722" max="8722" width="18.85546875" style="3" customWidth="1"/>
    <col min="8723" max="8726" width="12.5703125" style="3" customWidth="1"/>
    <col min="8727" max="8728" width="0" style="3" hidden="1" customWidth="1"/>
    <col min="8729" max="8729" width="12.5703125" style="3" customWidth="1"/>
    <col min="8730" max="8731" width="18.85546875" style="3" customWidth="1"/>
    <col min="8732" max="8732" width="13.140625" style="3" customWidth="1"/>
    <col min="8733" max="8733" width="39.140625" style="3" customWidth="1"/>
    <col min="8734" max="8734" width="15.5703125" style="3" customWidth="1"/>
    <col min="8735" max="8735" width="15.85546875" style="3" customWidth="1"/>
    <col min="8736" max="8736" width="13.28515625" style="3" customWidth="1"/>
    <col min="8737" max="8737" width="0" style="3" hidden="1" customWidth="1"/>
    <col min="8738" max="8738" width="14.85546875" style="3" customWidth="1"/>
    <col min="8739" max="8739" width="16.42578125" style="3" customWidth="1"/>
    <col min="8740" max="8742" width="0" style="3" hidden="1" customWidth="1"/>
    <col min="8743" max="8743" width="9.140625" style="3"/>
    <col min="8744" max="8879" width="16.5703125" style="3" customWidth="1"/>
    <col min="8880" max="8960" width="9.140625" style="3"/>
    <col min="8961" max="8961" width="5.85546875" style="3" customWidth="1"/>
    <col min="8962" max="8962" width="22" style="3" customWidth="1"/>
    <col min="8963" max="8963" width="0" style="3" hidden="1" customWidth="1"/>
    <col min="8964" max="8964" width="19.5703125" style="3" customWidth="1"/>
    <col min="8965" max="8965" width="10.42578125" style="3" customWidth="1"/>
    <col min="8966" max="8966" width="0" style="3" hidden="1" customWidth="1"/>
    <col min="8967" max="8967" width="24.28515625" style="3" customWidth="1"/>
    <col min="8968" max="8977" width="0" style="3" hidden="1" customWidth="1"/>
    <col min="8978" max="8978" width="18.85546875" style="3" customWidth="1"/>
    <col min="8979" max="8982" width="12.5703125" style="3" customWidth="1"/>
    <col min="8983" max="8984" width="0" style="3" hidden="1" customWidth="1"/>
    <col min="8985" max="8985" width="12.5703125" style="3" customWidth="1"/>
    <col min="8986" max="8987" width="18.85546875" style="3" customWidth="1"/>
    <col min="8988" max="8988" width="13.140625" style="3" customWidth="1"/>
    <col min="8989" max="8989" width="39.140625" style="3" customWidth="1"/>
    <col min="8990" max="8990" width="15.5703125" style="3" customWidth="1"/>
    <col min="8991" max="8991" width="15.85546875" style="3" customWidth="1"/>
    <col min="8992" max="8992" width="13.28515625" style="3" customWidth="1"/>
    <col min="8993" max="8993" width="0" style="3" hidden="1" customWidth="1"/>
    <col min="8994" max="8994" width="14.85546875" style="3" customWidth="1"/>
    <col min="8995" max="8995" width="16.42578125" style="3" customWidth="1"/>
    <col min="8996" max="8998" width="0" style="3" hidden="1" customWidth="1"/>
    <col min="8999" max="8999" width="9.140625" style="3"/>
    <col min="9000" max="9135" width="16.5703125" style="3" customWidth="1"/>
    <col min="9136" max="9216" width="9.140625" style="3"/>
    <col min="9217" max="9217" width="5.85546875" style="3" customWidth="1"/>
    <col min="9218" max="9218" width="22" style="3" customWidth="1"/>
    <col min="9219" max="9219" width="0" style="3" hidden="1" customWidth="1"/>
    <col min="9220" max="9220" width="19.5703125" style="3" customWidth="1"/>
    <col min="9221" max="9221" width="10.42578125" style="3" customWidth="1"/>
    <col min="9222" max="9222" width="0" style="3" hidden="1" customWidth="1"/>
    <col min="9223" max="9223" width="24.28515625" style="3" customWidth="1"/>
    <col min="9224" max="9233" width="0" style="3" hidden="1" customWidth="1"/>
    <col min="9234" max="9234" width="18.85546875" style="3" customWidth="1"/>
    <col min="9235" max="9238" width="12.5703125" style="3" customWidth="1"/>
    <col min="9239" max="9240" width="0" style="3" hidden="1" customWidth="1"/>
    <col min="9241" max="9241" width="12.5703125" style="3" customWidth="1"/>
    <col min="9242" max="9243" width="18.85546875" style="3" customWidth="1"/>
    <col min="9244" max="9244" width="13.140625" style="3" customWidth="1"/>
    <col min="9245" max="9245" width="39.140625" style="3" customWidth="1"/>
    <col min="9246" max="9246" width="15.5703125" style="3" customWidth="1"/>
    <col min="9247" max="9247" width="15.85546875" style="3" customWidth="1"/>
    <col min="9248" max="9248" width="13.28515625" style="3" customWidth="1"/>
    <col min="9249" max="9249" width="0" style="3" hidden="1" customWidth="1"/>
    <col min="9250" max="9250" width="14.85546875" style="3" customWidth="1"/>
    <col min="9251" max="9251" width="16.42578125" style="3" customWidth="1"/>
    <col min="9252" max="9254" width="0" style="3" hidden="1" customWidth="1"/>
    <col min="9255" max="9255" width="9.140625" style="3"/>
    <col min="9256" max="9391" width="16.5703125" style="3" customWidth="1"/>
    <col min="9392" max="9472" width="9.140625" style="3"/>
    <col min="9473" max="9473" width="5.85546875" style="3" customWidth="1"/>
    <col min="9474" max="9474" width="22" style="3" customWidth="1"/>
    <col min="9475" max="9475" width="0" style="3" hidden="1" customWidth="1"/>
    <col min="9476" max="9476" width="19.5703125" style="3" customWidth="1"/>
    <col min="9477" max="9477" width="10.42578125" style="3" customWidth="1"/>
    <col min="9478" max="9478" width="0" style="3" hidden="1" customWidth="1"/>
    <col min="9479" max="9479" width="24.28515625" style="3" customWidth="1"/>
    <col min="9480" max="9489" width="0" style="3" hidden="1" customWidth="1"/>
    <col min="9490" max="9490" width="18.85546875" style="3" customWidth="1"/>
    <col min="9491" max="9494" width="12.5703125" style="3" customWidth="1"/>
    <col min="9495" max="9496" width="0" style="3" hidden="1" customWidth="1"/>
    <col min="9497" max="9497" width="12.5703125" style="3" customWidth="1"/>
    <col min="9498" max="9499" width="18.85546875" style="3" customWidth="1"/>
    <col min="9500" max="9500" width="13.140625" style="3" customWidth="1"/>
    <col min="9501" max="9501" width="39.140625" style="3" customWidth="1"/>
    <col min="9502" max="9502" width="15.5703125" style="3" customWidth="1"/>
    <col min="9503" max="9503" width="15.85546875" style="3" customWidth="1"/>
    <col min="9504" max="9504" width="13.28515625" style="3" customWidth="1"/>
    <col min="9505" max="9505" width="0" style="3" hidden="1" customWidth="1"/>
    <col min="9506" max="9506" width="14.85546875" style="3" customWidth="1"/>
    <col min="9507" max="9507" width="16.42578125" style="3" customWidth="1"/>
    <col min="9508" max="9510" width="0" style="3" hidden="1" customWidth="1"/>
    <col min="9511" max="9511" width="9.140625" style="3"/>
    <col min="9512" max="9647" width="16.5703125" style="3" customWidth="1"/>
    <col min="9648" max="9728" width="9.140625" style="3"/>
    <col min="9729" max="9729" width="5.85546875" style="3" customWidth="1"/>
    <col min="9730" max="9730" width="22" style="3" customWidth="1"/>
    <col min="9731" max="9731" width="0" style="3" hidden="1" customWidth="1"/>
    <col min="9732" max="9732" width="19.5703125" style="3" customWidth="1"/>
    <col min="9733" max="9733" width="10.42578125" style="3" customWidth="1"/>
    <col min="9734" max="9734" width="0" style="3" hidden="1" customWidth="1"/>
    <col min="9735" max="9735" width="24.28515625" style="3" customWidth="1"/>
    <col min="9736" max="9745" width="0" style="3" hidden="1" customWidth="1"/>
    <col min="9746" max="9746" width="18.85546875" style="3" customWidth="1"/>
    <col min="9747" max="9750" width="12.5703125" style="3" customWidth="1"/>
    <col min="9751" max="9752" width="0" style="3" hidden="1" customWidth="1"/>
    <col min="9753" max="9753" width="12.5703125" style="3" customWidth="1"/>
    <col min="9754" max="9755" width="18.85546875" style="3" customWidth="1"/>
    <col min="9756" max="9756" width="13.140625" style="3" customWidth="1"/>
    <col min="9757" max="9757" width="39.140625" style="3" customWidth="1"/>
    <col min="9758" max="9758" width="15.5703125" style="3" customWidth="1"/>
    <col min="9759" max="9759" width="15.85546875" style="3" customWidth="1"/>
    <col min="9760" max="9760" width="13.28515625" style="3" customWidth="1"/>
    <col min="9761" max="9761" width="0" style="3" hidden="1" customWidth="1"/>
    <col min="9762" max="9762" width="14.85546875" style="3" customWidth="1"/>
    <col min="9763" max="9763" width="16.42578125" style="3" customWidth="1"/>
    <col min="9764" max="9766" width="0" style="3" hidden="1" customWidth="1"/>
    <col min="9767" max="9767" width="9.140625" style="3"/>
    <col min="9768" max="9903" width="16.5703125" style="3" customWidth="1"/>
    <col min="9904" max="9984" width="9.140625" style="3"/>
    <col min="9985" max="9985" width="5.85546875" style="3" customWidth="1"/>
    <col min="9986" max="9986" width="22" style="3" customWidth="1"/>
    <col min="9987" max="9987" width="0" style="3" hidden="1" customWidth="1"/>
    <col min="9988" max="9988" width="19.5703125" style="3" customWidth="1"/>
    <col min="9989" max="9989" width="10.42578125" style="3" customWidth="1"/>
    <col min="9990" max="9990" width="0" style="3" hidden="1" customWidth="1"/>
    <col min="9991" max="9991" width="24.28515625" style="3" customWidth="1"/>
    <col min="9992" max="10001" width="0" style="3" hidden="1" customWidth="1"/>
    <col min="10002" max="10002" width="18.85546875" style="3" customWidth="1"/>
    <col min="10003" max="10006" width="12.5703125" style="3" customWidth="1"/>
    <col min="10007" max="10008" width="0" style="3" hidden="1" customWidth="1"/>
    <col min="10009" max="10009" width="12.5703125" style="3" customWidth="1"/>
    <col min="10010" max="10011" width="18.85546875" style="3" customWidth="1"/>
    <col min="10012" max="10012" width="13.140625" style="3" customWidth="1"/>
    <col min="10013" max="10013" width="39.140625" style="3" customWidth="1"/>
    <col min="10014" max="10014" width="15.5703125" style="3" customWidth="1"/>
    <col min="10015" max="10015" width="15.85546875" style="3" customWidth="1"/>
    <col min="10016" max="10016" width="13.28515625" style="3" customWidth="1"/>
    <col min="10017" max="10017" width="0" style="3" hidden="1" customWidth="1"/>
    <col min="10018" max="10018" width="14.85546875" style="3" customWidth="1"/>
    <col min="10019" max="10019" width="16.42578125" style="3" customWidth="1"/>
    <col min="10020" max="10022" width="0" style="3" hidden="1" customWidth="1"/>
    <col min="10023" max="10023" width="9.140625" style="3"/>
    <col min="10024" max="10159" width="16.5703125" style="3" customWidth="1"/>
    <col min="10160" max="10240" width="9.140625" style="3"/>
    <col min="10241" max="10241" width="5.85546875" style="3" customWidth="1"/>
    <col min="10242" max="10242" width="22" style="3" customWidth="1"/>
    <col min="10243" max="10243" width="0" style="3" hidden="1" customWidth="1"/>
    <col min="10244" max="10244" width="19.5703125" style="3" customWidth="1"/>
    <col min="10245" max="10245" width="10.42578125" style="3" customWidth="1"/>
    <col min="10246" max="10246" width="0" style="3" hidden="1" customWidth="1"/>
    <col min="10247" max="10247" width="24.28515625" style="3" customWidth="1"/>
    <col min="10248" max="10257" width="0" style="3" hidden="1" customWidth="1"/>
    <col min="10258" max="10258" width="18.85546875" style="3" customWidth="1"/>
    <col min="10259" max="10262" width="12.5703125" style="3" customWidth="1"/>
    <col min="10263" max="10264" width="0" style="3" hidden="1" customWidth="1"/>
    <col min="10265" max="10265" width="12.5703125" style="3" customWidth="1"/>
    <col min="10266" max="10267" width="18.85546875" style="3" customWidth="1"/>
    <col min="10268" max="10268" width="13.140625" style="3" customWidth="1"/>
    <col min="10269" max="10269" width="39.140625" style="3" customWidth="1"/>
    <col min="10270" max="10270" width="15.5703125" style="3" customWidth="1"/>
    <col min="10271" max="10271" width="15.85546875" style="3" customWidth="1"/>
    <col min="10272" max="10272" width="13.28515625" style="3" customWidth="1"/>
    <col min="10273" max="10273" width="0" style="3" hidden="1" customWidth="1"/>
    <col min="10274" max="10274" width="14.85546875" style="3" customWidth="1"/>
    <col min="10275" max="10275" width="16.42578125" style="3" customWidth="1"/>
    <col min="10276" max="10278" width="0" style="3" hidden="1" customWidth="1"/>
    <col min="10279" max="10279" width="9.140625" style="3"/>
    <col min="10280" max="10415" width="16.5703125" style="3" customWidth="1"/>
    <col min="10416" max="10496" width="9.140625" style="3"/>
    <col min="10497" max="10497" width="5.85546875" style="3" customWidth="1"/>
    <col min="10498" max="10498" width="22" style="3" customWidth="1"/>
    <col min="10499" max="10499" width="0" style="3" hidden="1" customWidth="1"/>
    <col min="10500" max="10500" width="19.5703125" style="3" customWidth="1"/>
    <col min="10501" max="10501" width="10.42578125" style="3" customWidth="1"/>
    <col min="10502" max="10502" width="0" style="3" hidden="1" customWidth="1"/>
    <col min="10503" max="10503" width="24.28515625" style="3" customWidth="1"/>
    <col min="10504" max="10513" width="0" style="3" hidden="1" customWidth="1"/>
    <col min="10514" max="10514" width="18.85546875" style="3" customWidth="1"/>
    <col min="10515" max="10518" width="12.5703125" style="3" customWidth="1"/>
    <col min="10519" max="10520" width="0" style="3" hidden="1" customWidth="1"/>
    <col min="10521" max="10521" width="12.5703125" style="3" customWidth="1"/>
    <col min="10522" max="10523" width="18.85546875" style="3" customWidth="1"/>
    <col min="10524" max="10524" width="13.140625" style="3" customWidth="1"/>
    <col min="10525" max="10525" width="39.140625" style="3" customWidth="1"/>
    <col min="10526" max="10526" width="15.5703125" style="3" customWidth="1"/>
    <col min="10527" max="10527" width="15.85546875" style="3" customWidth="1"/>
    <col min="10528" max="10528" width="13.28515625" style="3" customWidth="1"/>
    <col min="10529" max="10529" width="0" style="3" hidden="1" customWidth="1"/>
    <col min="10530" max="10530" width="14.85546875" style="3" customWidth="1"/>
    <col min="10531" max="10531" width="16.42578125" style="3" customWidth="1"/>
    <col min="10532" max="10534" width="0" style="3" hidden="1" customWidth="1"/>
    <col min="10535" max="10535" width="9.140625" style="3"/>
    <col min="10536" max="10671" width="16.5703125" style="3" customWidth="1"/>
    <col min="10672" max="10752" width="9.140625" style="3"/>
    <col min="10753" max="10753" width="5.85546875" style="3" customWidth="1"/>
    <col min="10754" max="10754" width="22" style="3" customWidth="1"/>
    <col min="10755" max="10755" width="0" style="3" hidden="1" customWidth="1"/>
    <col min="10756" max="10756" width="19.5703125" style="3" customWidth="1"/>
    <col min="10757" max="10757" width="10.42578125" style="3" customWidth="1"/>
    <col min="10758" max="10758" width="0" style="3" hidden="1" customWidth="1"/>
    <col min="10759" max="10759" width="24.28515625" style="3" customWidth="1"/>
    <col min="10760" max="10769" width="0" style="3" hidden="1" customWidth="1"/>
    <col min="10770" max="10770" width="18.85546875" style="3" customWidth="1"/>
    <col min="10771" max="10774" width="12.5703125" style="3" customWidth="1"/>
    <col min="10775" max="10776" width="0" style="3" hidden="1" customWidth="1"/>
    <col min="10777" max="10777" width="12.5703125" style="3" customWidth="1"/>
    <col min="10778" max="10779" width="18.85546875" style="3" customWidth="1"/>
    <col min="10780" max="10780" width="13.140625" style="3" customWidth="1"/>
    <col min="10781" max="10781" width="39.140625" style="3" customWidth="1"/>
    <col min="10782" max="10782" width="15.5703125" style="3" customWidth="1"/>
    <col min="10783" max="10783" width="15.85546875" style="3" customWidth="1"/>
    <col min="10784" max="10784" width="13.28515625" style="3" customWidth="1"/>
    <col min="10785" max="10785" width="0" style="3" hidden="1" customWidth="1"/>
    <col min="10786" max="10786" width="14.85546875" style="3" customWidth="1"/>
    <col min="10787" max="10787" width="16.42578125" style="3" customWidth="1"/>
    <col min="10788" max="10790" width="0" style="3" hidden="1" customWidth="1"/>
    <col min="10791" max="10791" width="9.140625" style="3"/>
    <col min="10792" max="10927" width="16.5703125" style="3" customWidth="1"/>
    <col min="10928" max="11008" width="9.140625" style="3"/>
    <col min="11009" max="11009" width="5.85546875" style="3" customWidth="1"/>
    <col min="11010" max="11010" width="22" style="3" customWidth="1"/>
    <col min="11011" max="11011" width="0" style="3" hidden="1" customWidth="1"/>
    <col min="11012" max="11012" width="19.5703125" style="3" customWidth="1"/>
    <col min="11013" max="11013" width="10.42578125" style="3" customWidth="1"/>
    <col min="11014" max="11014" width="0" style="3" hidden="1" customWidth="1"/>
    <col min="11015" max="11015" width="24.28515625" style="3" customWidth="1"/>
    <col min="11016" max="11025" width="0" style="3" hidden="1" customWidth="1"/>
    <col min="11026" max="11026" width="18.85546875" style="3" customWidth="1"/>
    <col min="11027" max="11030" width="12.5703125" style="3" customWidth="1"/>
    <col min="11031" max="11032" width="0" style="3" hidden="1" customWidth="1"/>
    <col min="11033" max="11033" width="12.5703125" style="3" customWidth="1"/>
    <col min="11034" max="11035" width="18.85546875" style="3" customWidth="1"/>
    <col min="11036" max="11036" width="13.140625" style="3" customWidth="1"/>
    <col min="11037" max="11037" width="39.140625" style="3" customWidth="1"/>
    <col min="11038" max="11038" width="15.5703125" style="3" customWidth="1"/>
    <col min="11039" max="11039" width="15.85546875" style="3" customWidth="1"/>
    <col min="11040" max="11040" width="13.28515625" style="3" customWidth="1"/>
    <col min="11041" max="11041" width="0" style="3" hidden="1" customWidth="1"/>
    <col min="11042" max="11042" width="14.85546875" style="3" customWidth="1"/>
    <col min="11043" max="11043" width="16.42578125" style="3" customWidth="1"/>
    <col min="11044" max="11046" width="0" style="3" hidden="1" customWidth="1"/>
    <col min="11047" max="11047" width="9.140625" style="3"/>
    <col min="11048" max="11183" width="16.5703125" style="3" customWidth="1"/>
    <col min="11184" max="11264" width="9.140625" style="3"/>
    <col min="11265" max="11265" width="5.85546875" style="3" customWidth="1"/>
    <col min="11266" max="11266" width="22" style="3" customWidth="1"/>
    <col min="11267" max="11267" width="0" style="3" hidden="1" customWidth="1"/>
    <col min="11268" max="11268" width="19.5703125" style="3" customWidth="1"/>
    <col min="11269" max="11269" width="10.42578125" style="3" customWidth="1"/>
    <col min="11270" max="11270" width="0" style="3" hidden="1" customWidth="1"/>
    <col min="11271" max="11271" width="24.28515625" style="3" customWidth="1"/>
    <col min="11272" max="11281" width="0" style="3" hidden="1" customWidth="1"/>
    <col min="11282" max="11282" width="18.85546875" style="3" customWidth="1"/>
    <col min="11283" max="11286" width="12.5703125" style="3" customWidth="1"/>
    <col min="11287" max="11288" width="0" style="3" hidden="1" customWidth="1"/>
    <col min="11289" max="11289" width="12.5703125" style="3" customWidth="1"/>
    <col min="11290" max="11291" width="18.85546875" style="3" customWidth="1"/>
    <col min="11292" max="11292" width="13.140625" style="3" customWidth="1"/>
    <col min="11293" max="11293" width="39.140625" style="3" customWidth="1"/>
    <col min="11294" max="11294" width="15.5703125" style="3" customWidth="1"/>
    <col min="11295" max="11295" width="15.85546875" style="3" customWidth="1"/>
    <col min="11296" max="11296" width="13.28515625" style="3" customWidth="1"/>
    <col min="11297" max="11297" width="0" style="3" hidden="1" customWidth="1"/>
    <col min="11298" max="11298" width="14.85546875" style="3" customWidth="1"/>
    <col min="11299" max="11299" width="16.42578125" style="3" customWidth="1"/>
    <col min="11300" max="11302" width="0" style="3" hidden="1" customWidth="1"/>
    <col min="11303" max="11303" width="9.140625" style="3"/>
    <col min="11304" max="11439" width="16.5703125" style="3" customWidth="1"/>
    <col min="11440" max="11520" width="9.140625" style="3"/>
    <col min="11521" max="11521" width="5.85546875" style="3" customWidth="1"/>
    <col min="11522" max="11522" width="22" style="3" customWidth="1"/>
    <col min="11523" max="11523" width="0" style="3" hidden="1" customWidth="1"/>
    <col min="11524" max="11524" width="19.5703125" style="3" customWidth="1"/>
    <col min="11525" max="11525" width="10.42578125" style="3" customWidth="1"/>
    <col min="11526" max="11526" width="0" style="3" hidden="1" customWidth="1"/>
    <col min="11527" max="11527" width="24.28515625" style="3" customWidth="1"/>
    <col min="11528" max="11537" width="0" style="3" hidden="1" customWidth="1"/>
    <col min="11538" max="11538" width="18.85546875" style="3" customWidth="1"/>
    <col min="11539" max="11542" width="12.5703125" style="3" customWidth="1"/>
    <col min="11543" max="11544" width="0" style="3" hidden="1" customWidth="1"/>
    <col min="11545" max="11545" width="12.5703125" style="3" customWidth="1"/>
    <col min="11546" max="11547" width="18.85546875" style="3" customWidth="1"/>
    <col min="11548" max="11548" width="13.140625" style="3" customWidth="1"/>
    <col min="11549" max="11549" width="39.140625" style="3" customWidth="1"/>
    <col min="11550" max="11550" width="15.5703125" style="3" customWidth="1"/>
    <col min="11551" max="11551" width="15.85546875" style="3" customWidth="1"/>
    <col min="11552" max="11552" width="13.28515625" style="3" customWidth="1"/>
    <col min="11553" max="11553" width="0" style="3" hidden="1" customWidth="1"/>
    <col min="11554" max="11554" width="14.85546875" style="3" customWidth="1"/>
    <col min="11555" max="11555" width="16.42578125" style="3" customWidth="1"/>
    <col min="11556" max="11558" width="0" style="3" hidden="1" customWidth="1"/>
    <col min="11559" max="11559" width="9.140625" style="3"/>
    <col min="11560" max="11695" width="16.5703125" style="3" customWidth="1"/>
    <col min="11696" max="11776" width="9.140625" style="3"/>
    <col min="11777" max="11777" width="5.85546875" style="3" customWidth="1"/>
    <col min="11778" max="11778" width="22" style="3" customWidth="1"/>
    <col min="11779" max="11779" width="0" style="3" hidden="1" customWidth="1"/>
    <col min="11780" max="11780" width="19.5703125" style="3" customWidth="1"/>
    <col min="11781" max="11781" width="10.42578125" style="3" customWidth="1"/>
    <col min="11782" max="11782" width="0" style="3" hidden="1" customWidth="1"/>
    <col min="11783" max="11783" width="24.28515625" style="3" customWidth="1"/>
    <col min="11784" max="11793" width="0" style="3" hidden="1" customWidth="1"/>
    <col min="11794" max="11794" width="18.85546875" style="3" customWidth="1"/>
    <col min="11795" max="11798" width="12.5703125" style="3" customWidth="1"/>
    <col min="11799" max="11800" width="0" style="3" hidden="1" customWidth="1"/>
    <col min="11801" max="11801" width="12.5703125" style="3" customWidth="1"/>
    <col min="11802" max="11803" width="18.85546875" style="3" customWidth="1"/>
    <col min="11804" max="11804" width="13.140625" style="3" customWidth="1"/>
    <col min="11805" max="11805" width="39.140625" style="3" customWidth="1"/>
    <col min="11806" max="11806" width="15.5703125" style="3" customWidth="1"/>
    <col min="11807" max="11807" width="15.85546875" style="3" customWidth="1"/>
    <col min="11808" max="11808" width="13.28515625" style="3" customWidth="1"/>
    <col min="11809" max="11809" width="0" style="3" hidden="1" customWidth="1"/>
    <col min="11810" max="11810" width="14.85546875" style="3" customWidth="1"/>
    <col min="11811" max="11811" width="16.42578125" style="3" customWidth="1"/>
    <col min="11812" max="11814" width="0" style="3" hidden="1" customWidth="1"/>
    <col min="11815" max="11815" width="9.140625" style="3"/>
    <col min="11816" max="11951" width="16.5703125" style="3" customWidth="1"/>
    <col min="11952" max="12032" width="9.140625" style="3"/>
    <col min="12033" max="12033" width="5.85546875" style="3" customWidth="1"/>
    <col min="12034" max="12034" width="22" style="3" customWidth="1"/>
    <col min="12035" max="12035" width="0" style="3" hidden="1" customWidth="1"/>
    <col min="12036" max="12036" width="19.5703125" style="3" customWidth="1"/>
    <col min="12037" max="12037" width="10.42578125" style="3" customWidth="1"/>
    <col min="12038" max="12038" width="0" style="3" hidden="1" customWidth="1"/>
    <col min="12039" max="12039" width="24.28515625" style="3" customWidth="1"/>
    <col min="12040" max="12049" width="0" style="3" hidden="1" customWidth="1"/>
    <col min="12050" max="12050" width="18.85546875" style="3" customWidth="1"/>
    <col min="12051" max="12054" width="12.5703125" style="3" customWidth="1"/>
    <col min="12055" max="12056" width="0" style="3" hidden="1" customWidth="1"/>
    <col min="12057" max="12057" width="12.5703125" style="3" customWidth="1"/>
    <col min="12058" max="12059" width="18.85546875" style="3" customWidth="1"/>
    <col min="12060" max="12060" width="13.140625" style="3" customWidth="1"/>
    <col min="12061" max="12061" width="39.140625" style="3" customWidth="1"/>
    <col min="12062" max="12062" width="15.5703125" style="3" customWidth="1"/>
    <col min="12063" max="12063" width="15.85546875" style="3" customWidth="1"/>
    <col min="12064" max="12064" width="13.28515625" style="3" customWidth="1"/>
    <col min="12065" max="12065" width="0" style="3" hidden="1" customWidth="1"/>
    <col min="12066" max="12066" width="14.85546875" style="3" customWidth="1"/>
    <col min="12067" max="12067" width="16.42578125" style="3" customWidth="1"/>
    <col min="12068" max="12070" width="0" style="3" hidden="1" customWidth="1"/>
    <col min="12071" max="12071" width="9.140625" style="3"/>
    <col min="12072" max="12207" width="16.5703125" style="3" customWidth="1"/>
    <col min="12208" max="12288" width="9.140625" style="3"/>
    <col min="12289" max="12289" width="5.85546875" style="3" customWidth="1"/>
    <col min="12290" max="12290" width="22" style="3" customWidth="1"/>
    <col min="12291" max="12291" width="0" style="3" hidden="1" customWidth="1"/>
    <col min="12292" max="12292" width="19.5703125" style="3" customWidth="1"/>
    <col min="12293" max="12293" width="10.42578125" style="3" customWidth="1"/>
    <col min="12294" max="12294" width="0" style="3" hidden="1" customWidth="1"/>
    <col min="12295" max="12295" width="24.28515625" style="3" customWidth="1"/>
    <col min="12296" max="12305" width="0" style="3" hidden="1" customWidth="1"/>
    <col min="12306" max="12306" width="18.85546875" style="3" customWidth="1"/>
    <col min="12307" max="12310" width="12.5703125" style="3" customWidth="1"/>
    <col min="12311" max="12312" width="0" style="3" hidden="1" customWidth="1"/>
    <col min="12313" max="12313" width="12.5703125" style="3" customWidth="1"/>
    <col min="12314" max="12315" width="18.85546875" style="3" customWidth="1"/>
    <col min="12316" max="12316" width="13.140625" style="3" customWidth="1"/>
    <col min="12317" max="12317" width="39.140625" style="3" customWidth="1"/>
    <col min="12318" max="12318" width="15.5703125" style="3" customWidth="1"/>
    <col min="12319" max="12319" width="15.85546875" style="3" customWidth="1"/>
    <col min="12320" max="12320" width="13.28515625" style="3" customWidth="1"/>
    <col min="12321" max="12321" width="0" style="3" hidden="1" customWidth="1"/>
    <col min="12322" max="12322" width="14.85546875" style="3" customWidth="1"/>
    <col min="12323" max="12323" width="16.42578125" style="3" customWidth="1"/>
    <col min="12324" max="12326" width="0" style="3" hidden="1" customWidth="1"/>
    <col min="12327" max="12327" width="9.140625" style="3"/>
    <col min="12328" max="12463" width="16.5703125" style="3" customWidth="1"/>
    <col min="12464" max="12544" width="9.140625" style="3"/>
    <col min="12545" max="12545" width="5.85546875" style="3" customWidth="1"/>
    <col min="12546" max="12546" width="22" style="3" customWidth="1"/>
    <col min="12547" max="12547" width="0" style="3" hidden="1" customWidth="1"/>
    <col min="12548" max="12548" width="19.5703125" style="3" customWidth="1"/>
    <col min="12549" max="12549" width="10.42578125" style="3" customWidth="1"/>
    <col min="12550" max="12550" width="0" style="3" hidden="1" customWidth="1"/>
    <col min="12551" max="12551" width="24.28515625" style="3" customWidth="1"/>
    <col min="12552" max="12561" width="0" style="3" hidden="1" customWidth="1"/>
    <col min="12562" max="12562" width="18.85546875" style="3" customWidth="1"/>
    <col min="12563" max="12566" width="12.5703125" style="3" customWidth="1"/>
    <col min="12567" max="12568" width="0" style="3" hidden="1" customWidth="1"/>
    <col min="12569" max="12569" width="12.5703125" style="3" customWidth="1"/>
    <col min="12570" max="12571" width="18.85546875" style="3" customWidth="1"/>
    <col min="12572" max="12572" width="13.140625" style="3" customWidth="1"/>
    <col min="12573" max="12573" width="39.140625" style="3" customWidth="1"/>
    <col min="12574" max="12574" width="15.5703125" style="3" customWidth="1"/>
    <col min="12575" max="12575" width="15.85546875" style="3" customWidth="1"/>
    <col min="12576" max="12576" width="13.28515625" style="3" customWidth="1"/>
    <col min="12577" max="12577" width="0" style="3" hidden="1" customWidth="1"/>
    <col min="12578" max="12578" width="14.85546875" style="3" customWidth="1"/>
    <col min="12579" max="12579" width="16.42578125" style="3" customWidth="1"/>
    <col min="12580" max="12582" width="0" style="3" hidden="1" customWidth="1"/>
    <col min="12583" max="12583" width="9.140625" style="3"/>
    <col min="12584" max="12719" width="16.5703125" style="3" customWidth="1"/>
    <col min="12720" max="12800" width="9.140625" style="3"/>
    <col min="12801" max="12801" width="5.85546875" style="3" customWidth="1"/>
    <col min="12802" max="12802" width="22" style="3" customWidth="1"/>
    <col min="12803" max="12803" width="0" style="3" hidden="1" customWidth="1"/>
    <col min="12804" max="12804" width="19.5703125" style="3" customWidth="1"/>
    <col min="12805" max="12805" width="10.42578125" style="3" customWidth="1"/>
    <col min="12806" max="12806" width="0" style="3" hidden="1" customWidth="1"/>
    <col min="12807" max="12807" width="24.28515625" style="3" customWidth="1"/>
    <col min="12808" max="12817" width="0" style="3" hidden="1" customWidth="1"/>
    <col min="12818" max="12818" width="18.85546875" style="3" customWidth="1"/>
    <col min="12819" max="12822" width="12.5703125" style="3" customWidth="1"/>
    <col min="12823" max="12824" width="0" style="3" hidden="1" customWidth="1"/>
    <col min="12825" max="12825" width="12.5703125" style="3" customWidth="1"/>
    <col min="12826" max="12827" width="18.85546875" style="3" customWidth="1"/>
    <col min="12828" max="12828" width="13.140625" style="3" customWidth="1"/>
    <col min="12829" max="12829" width="39.140625" style="3" customWidth="1"/>
    <col min="12830" max="12830" width="15.5703125" style="3" customWidth="1"/>
    <col min="12831" max="12831" width="15.85546875" style="3" customWidth="1"/>
    <col min="12832" max="12832" width="13.28515625" style="3" customWidth="1"/>
    <col min="12833" max="12833" width="0" style="3" hidden="1" customWidth="1"/>
    <col min="12834" max="12834" width="14.85546875" style="3" customWidth="1"/>
    <col min="12835" max="12835" width="16.42578125" style="3" customWidth="1"/>
    <col min="12836" max="12838" width="0" style="3" hidden="1" customWidth="1"/>
    <col min="12839" max="12839" width="9.140625" style="3"/>
    <col min="12840" max="12975" width="16.5703125" style="3" customWidth="1"/>
    <col min="12976" max="13056" width="9.140625" style="3"/>
    <col min="13057" max="13057" width="5.85546875" style="3" customWidth="1"/>
    <col min="13058" max="13058" width="22" style="3" customWidth="1"/>
    <col min="13059" max="13059" width="0" style="3" hidden="1" customWidth="1"/>
    <col min="13060" max="13060" width="19.5703125" style="3" customWidth="1"/>
    <col min="13061" max="13061" width="10.42578125" style="3" customWidth="1"/>
    <col min="13062" max="13062" width="0" style="3" hidden="1" customWidth="1"/>
    <col min="13063" max="13063" width="24.28515625" style="3" customWidth="1"/>
    <col min="13064" max="13073" width="0" style="3" hidden="1" customWidth="1"/>
    <col min="13074" max="13074" width="18.85546875" style="3" customWidth="1"/>
    <col min="13075" max="13078" width="12.5703125" style="3" customWidth="1"/>
    <col min="13079" max="13080" width="0" style="3" hidden="1" customWidth="1"/>
    <col min="13081" max="13081" width="12.5703125" style="3" customWidth="1"/>
    <col min="13082" max="13083" width="18.85546875" style="3" customWidth="1"/>
    <col min="13084" max="13084" width="13.140625" style="3" customWidth="1"/>
    <col min="13085" max="13085" width="39.140625" style="3" customWidth="1"/>
    <col min="13086" max="13086" width="15.5703125" style="3" customWidth="1"/>
    <col min="13087" max="13087" width="15.85546875" style="3" customWidth="1"/>
    <col min="13088" max="13088" width="13.28515625" style="3" customWidth="1"/>
    <col min="13089" max="13089" width="0" style="3" hidden="1" customWidth="1"/>
    <col min="13090" max="13090" width="14.85546875" style="3" customWidth="1"/>
    <col min="13091" max="13091" width="16.42578125" style="3" customWidth="1"/>
    <col min="13092" max="13094" width="0" style="3" hidden="1" customWidth="1"/>
    <col min="13095" max="13095" width="9.140625" style="3"/>
    <col min="13096" max="13231" width="16.5703125" style="3" customWidth="1"/>
    <col min="13232" max="13312" width="9.140625" style="3"/>
    <col min="13313" max="13313" width="5.85546875" style="3" customWidth="1"/>
    <col min="13314" max="13314" width="22" style="3" customWidth="1"/>
    <col min="13315" max="13315" width="0" style="3" hidden="1" customWidth="1"/>
    <col min="13316" max="13316" width="19.5703125" style="3" customWidth="1"/>
    <col min="13317" max="13317" width="10.42578125" style="3" customWidth="1"/>
    <col min="13318" max="13318" width="0" style="3" hidden="1" customWidth="1"/>
    <col min="13319" max="13319" width="24.28515625" style="3" customWidth="1"/>
    <col min="13320" max="13329" width="0" style="3" hidden="1" customWidth="1"/>
    <col min="13330" max="13330" width="18.85546875" style="3" customWidth="1"/>
    <col min="13331" max="13334" width="12.5703125" style="3" customWidth="1"/>
    <col min="13335" max="13336" width="0" style="3" hidden="1" customWidth="1"/>
    <col min="13337" max="13337" width="12.5703125" style="3" customWidth="1"/>
    <col min="13338" max="13339" width="18.85546875" style="3" customWidth="1"/>
    <col min="13340" max="13340" width="13.140625" style="3" customWidth="1"/>
    <col min="13341" max="13341" width="39.140625" style="3" customWidth="1"/>
    <col min="13342" max="13342" width="15.5703125" style="3" customWidth="1"/>
    <col min="13343" max="13343" width="15.85546875" style="3" customWidth="1"/>
    <col min="13344" max="13344" width="13.28515625" style="3" customWidth="1"/>
    <col min="13345" max="13345" width="0" style="3" hidden="1" customWidth="1"/>
    <col min="13346" max="13346" width="14.85546875" style="3" customWidth="1"/>
    <col min="13347" max="13347" width="16.42578125" style="3" customWidth="1"/>
    <col min="13348" max="13350" width="0" style="3" hidden="1" customWidth="1"/>
    <col min="13351" max="13351" width="9.140625" style="3"/>
    <col min="13352" max="13487" width="16.5703125" style="3" customWidth="1"/>
    <col min="13488" max="13568" width="9.140625" style="3"/>
    <col min="13569" max="13569" width="5.85546875" style="3" customWidth="1"/>
    <col min="13570" max="13570" width="22" style="3" customWidth="1"/>
    <col min="13571" max="13571" width="0" style="3" hidden="1" customWidth="1"/>
    <col min="13572" max="13572" width="19.5703125" style="3" customWidth="1"/>
    <col min="13573" max="13573" width="10.42578125" style="3" customWidth="1"/>
    <col min="13574" max="13574" width="0" style="3" hidden="1" customWidth="1"/>
    <col min="13575" max="13575" width="24.28515625" style="3" customWidth="1"/>
    <col min="13576" max="13585" width="0" style="3" hidden="1" customWidth="1"/>
    <col min="13586" max="13586" width="18.85546875" style="3" customWidth="1"/>
    <col min="13587" max="13590" width="12.5703125" style="3" customWidth="1"/>
    <col min="13591" max="13592" width="0" style="3" hidden="1" customWidth="1"/>
    <col min="13593" max="13593" width="12.5703125" style="3" customWidth="1"/>
    <col min="13594" max="13595" width="18.85546875" style="3" customWidth="1"/>
    <col min="13596" max="13596" width="13.140625" style="3" customWidth="1"/>
    <col min="13597" max="13597" width="39.140625" style="3" customWidth="1"/>
    <col min="13598" max="13598" width="15.5703125" style="3" customWidth="1"/>
    <col min="13599" max="13599" width="15.85546875" style="3" customWidth="1"/>
    <col min="13600" max="13600" width="13.28515625" style="3" customWidth="1"/>
    <col min="13601" max="13601" width="0" style="3" hidden="1" customWidth="1"/>
    <col min="13602" max="13602" width="14.85546875" style="3" customWidth="1"/>
    <col min="13603" max="13603" width="16.42578125" style="3" customWidth="1"/>
    <col min="13604" max="13606" width="0" style="3" hidden="1" customWidth="1"/>
    <col min="13607" max="13607" width="9.140625" style="3"/>
    <col min="13608" max="13743" width="16.5703125" style="3" customWidth="1"/>
    <col min="13744" max="13824" width="9.140625" style="3"/>
    <col min="13825" max="13825" width="5.85546875" style="3" customWidth="1"/>
    <col min="13826" max="13826" width="22" style="3" customWidth="1"/>
    <col min="13827" max="13827" width="0" style="3" hidden="1" customWidth="1"/>
    <col min="13828" max="13828" width="19.5703125" style="3" customWidth="1"/>
    <col min="13829" max="13829" width="10.42578125" style="3" customWidth="1"/>
    <col min="13830" max="13830" width="0" style="3" hidden="1" customWidth="1"/>
    <col min="13831" max="13831" width="24.28515625" style="3" customWidth="1"/>
    <col min="13832" max="13841" width="0" style="3" hidden="1" customWidth="1"/>
    <col min="13842" max="13842" width="18.85546875" style="3" customWidth="1"/>
    <col min="13843" max="13846" width="12.5703125" style="3" customWidth="1"/>
    <col min="13847" max="13848" width="0" style="3" hidden="1" customWidth="1"/>
    <col min="13849" max="13849" width="12.5703125" style="3" customWidth="1"/>
    <col min="13850" max="13851" width="18.85546875" style="3" customWidth="1"/>
    <col min="13852" max="13852" width="13.140625" style="3" customWidth="1"/>
    <col min="13853" max="13853" width="39.140625" style="3" customWidth="1"/>
    <col min="13854" max="13854" width="15.5703125" style="3" customWidth="1"/>
    <col min="13855" max="13855" width="15.85546875" style="3" customWidth="1"/>
    <col min="13856" max="13856" width="13.28515625" style="3" customWidth="1"/>
    <col min="13857" max="13857" width="0" style="3" hidden="1" customWidth="1"/>
    <col min="13858" max="13858" width="14.85546875" style="3" customWidth="1"/>
    <col min="13859" max="13859" width="16.42578125" style="3" customWidth="1"/>
    <col min="13860" max="13862" width="0" style="3" hidden="1" customWidth="1"/>
    <col min="13863" max="13863" width="9.140625" style="3"/>
    <col min="13864" max="13999" width="16.5703125" style="3" customWidth="1"/>
    <col min="14000" max="14080" width="9.140625" style="3"/>
    <col min="14081" max="14081" width="5.85546875" style="3" customWidth="1"/>
    <col min="14082" max="14082" width="22" style="3" customWidth="1"/>
    <col min="14083" max="14083" width="0" style="3" hidden="1" customWidth="1"/>
    <col min="14084" max="14084" width="19.5703125" style="3" customWidth="1"/>
    <col min="14085" max="14085" width="10.42578125" style="3" customWidth="1"/>
    <col min="14086" max="14086" width="0" style="3" hidden="1" customWidth="1"/>
    <col min="14087" max="14087" width="24.28515625" style="3" customWidth="1"/>
    <col min="14088" max="14097" width="0" style="3" hidden="1" customWidth="1"/>
    <col min="14098" max="14098" width="18.85546875" style="3" customWidth="1"/>
    <col min="14099" max="14102" width="12.5703125" style="3" customWidth="1"/>
    <col min="14103" max="14104" width="0" style="3" hidden="1" customWidth="1"/>
    <col min="14105" max="14105" width="12.5703125" style="3" customWidth="1"/>
    <col min="14106" max="14107" width="18.85546875" style="3" customWidth="1"/>
    <col min="14108" max="14108" width="13.140625" style="3" customWidth="1"/>
    <col min="14109" max="14109" width="39.140625" style="3" customWidth="1"/>
    <col min="14110" max="14110" width="15.5703125" style="3" customWidth="1"/>
    <col min="14111" max="14111" width="15.85546875" style="3" customWidth="1"/>
    <col min="14112" max="14112" width="13.28515625" style="3" customWidth="1"/>
    <col min="14113" max="14113" width="0" style="3" hidden="1" customWidth="1"/>
    <col min="14114" max="14114" width="14.85546875" style="3" customWidth="1"/>
    <col min="14115" max="14115" width="16.42578125" style="3" customWidth="1"/>
    <col min="14116" max="14118" width="0" style="3" hidden="1" customWidth="1"/>
    <col min="14119" max="14119" width="9.140625" style="3"/>
    <col min="14120" max="14255" width="16.5703125" style="3" customWidth="1"/>
    <col min="14256" max="14336" width="9.140625" style="3"/>
    <col min="14337" max="14337" width="5.85546875" style="3" customWidth="1"/>
    <col min="14338" max="14338" width="22" style="3" customWidth="1"/>
    <col min="14339" max="14339" width="0" style="3" hidden="1" customWidth="1"/>
    <col min="14340" max="14340" width="19.5703125" style="3" customWidth="1"/>
    <col min="14341" max="14341" width="10.42578125" style="3" customWidth="1"/>
    <col min="14342" max="14342" width="0" style="3" hidden="1" customWidth="1"/>
    <col min="14343" max="14343" width="24.28515625" style="3" customWidth="1"/>
    <col min="14344" max="14353" width="0" style="3" hidden="1" customWidth="1"/>
    <col min="14354" max="14354" width="18.85546875" style="3" customWidth="1"/>
    <col min="14355" max="14358" width="12.5703125" style="3" customWidth="1"/>
    <col min="14359" max="14360" width="0" style="3" hidden="1" customWidth="1"/>
    <col min="14361" max="14361" width="12.5703125" style="3" customWidth="1"/>
    <col min="14362" max="14363" width="18.85546875" style="3" customWidth="1"/>
    <col min="14364" max="14364" width="13.140625" style="3" customWidth="1"/>
    <col min="14365" max="14365" width="39.140625" style="3" customWidth="1"/>
    <col min="14366" max="14366" width="15.5703125" style="3" customWidth="1"/>
    <col min="14367" max="14367" width="15.85546875" style="3" customWidth="1"/>
    <col min="14368" max="14368" width="13.28515625" style="3" customWidth="1"/>
    <col min="14369" max="14369" width="0" style="3" hidden="1" customWidth="1"/>
    <col min="14370" max="14370" width="14.85546875" style="3" customWidth="1"/>
    <col min="14371" max="14371" width="16.42578125" style="3" customWidth="1"/>
    <col min="14372" max="14374" width="0" style="3" hidden="1" customWidth="1"/>
    <col min="14375" max="14375" width="9.140625" style="3"/>
    <col min="14376" max="14511" width="16.5703125" style="3" customWidth="1"/>
    <col min="14512" max="14592" width="9.140625" style="3"/>
    <col min="14593" max="14593" width="5.85546875" style="3" customWidth="1"/>
    <col min="14594" max="14594" width="22" style="3" customWidth="1"/>
    <col min="14595" max="14595" width="0" style="3" hidden="1" customWidth="1"/>
    <col min="14596" max="14596" width="19.5703125" style="3" customWidth="1"/>
    <col min="14597" max="14597" width="10.42578125" style="3" customWidth="1"/>
    <col min="14598" max="14598" width="0" style="3" hidden="1" customWidth="1"/>
    <col min="14599" max="14599" width="24.28515625" style="3" customWidth="1"/>
    <col min="14600" max="14609" width="0" style="3" hidden="1" customWidth="1"/>
    <col min="14610" max="14610" width="18.85546875" style="3" customWidth="1"/>
    <col min="14611" max="14614" width="12.5703125" style="3" customWidth="1"/>
    <col min="14615" max="14616" width="0" style="3" hidden="1" customWidth="1"/>
    <col min="14617" max="14617" width="12.5703125" style="3" customWidth="1"/>
    <col min="14618" max="14619" width="18.85546875" style="3" customWidth="1"/>
    <col min="14620" max="14620" width="13.140625" style="3" customWidth="1"/>
    <col min="14621" max="14621" width="39.140625" style="3" customWidth="1"/>
    <col min="14622" max="14622" width="15.5703125" style="3" customWidth="1"/>
    <col min="14623" max="14623" width="15.85546875" style="3" customWidth="1"/>
    <col min="14624" max="14624" width="13.28515625" style="3" customWidth="1"/>
    <col min="14625" max="14625" width="0" style="3" hidden="1" customWidth="1"/>
    <col min="14626" max="14626" width="14.85546875" style="3" customWidth="1"/>
    <col min="14627" max="14627" width="16.42578125" style="3" customWidth="1"/>
    <col min="14628" max="14630" width="0" style="3" hidden="1" customWidth="1"/>
    <col min="14631" max="14631" width="9.140625" style="3"/>
    <col min="14632" max="14767" width="16.5703125" style="3" customWidth="1"/>
    <col min="14768" max="14848" width="9.140625" style="3"/>
    <col min="14849" max="14849" width="5.85546875" style="3" customWidth="1"/>
    <col min="14850" max="14850" width="22" style="3" customWidth="1"/>
    <col min="14851" max="14851" width="0" style="3" hidden="1" customWidth="1"/>
    <col min="14852" max="14852" width="19.5703125" style="3" customWidth="1"/>
    <col min="14853" max="14853" width="10.42578125" style="3" customWidth="1"/>
    <col min="14854" max="14854" width="0" style="3" hidden="1" customWidth="1"/>
    <col min="14855" max="14855" width="24.28515625" style="3" customWidth="1"/>
    <col min="14856" max="14865" width="0" style="3" hidden="1" customWidth="1"/>
    <col min="14866" max="14866" width="18.85546875" style="3" customWidth="1"/>
    <col min="14867" max="14870" width="12.5703125" style="3" customWidth="1"/>
    <col min="14871" max="14872" width="0" style="3" hidden="1" customWidth="1"/>
    <col min="14873" max="14873" width="12.5703125" style="3" customWidth="1"/>
    <col min="14874" max="14875" width="18.85546875" style="3" customWidth="1"/>
    <col min="14876" max="14876" width="13.140625" style="3" customWidth="1"/>
    <col min="14877" max="14877" width="39.140625" style="3" customWidth="1"/>
    <col min="14878" max="14878" width="15.5703125" style="3" customWidth="1"/>
    <col min="14879" max="14879" width="15.85546875" style="3" customWidth="1"/>
    <col min="14880" max="14880" width="13.28515625" style="3" customWidth="1"/>
    <col min="14881" max="14881" width="0" style="3" hidden="1" customWidth="1"/>
    <col min="14882" max="14882" width="14.85546875" style="3" customWidth="1"/>
    <col min="14883" max="14883" width="16.42578125" style="3" customWidth="1"/>
    <col min="14884" max="14886" width="0" style="3" hidden="1" customWidth="1"/>
    <col min="14887" max="14887" width="9.140625" style="3"/>
    <col min="14888" max="15023" width="16.5703125" style="3" customWidth="1"/>
    <col min="15024" max="15104" width="9.140625" style="3"/>
    <col min="15105" max="15105" width="5.85546875" style="3" customWidth="1"/>
    <col min="15106" max="15106" width="22" style="3" customWidth="1"/>
    <col min="15107" max="15107" width="0" style="3" hidden="1" customWidth="1"/>
    <col min="15108" max="15108" width="19.5703125" style="3" customWidth="1"/>
    <col min="15109" max="15109" width="10.42578125" style="3" customWidth="1"/>
    <col min="15110" max="15110" width="0" style="3" hidden="1" customWidth="1"/>
    <col min="15111" max="15111" width="24.28515625" style="3" customWidth="1"/>
    <col min="15112" max="15121" width="0" style="3" hidden="1" customWidth="1"/>
    <col min="15122" max="15122" width="18.85546875" style="3" customWidth="1"/>
    <col min="15123" max="15126" width="12.5703125" style="3" customWidth="1"/>
    <col min="15127" max="15128" width="0" style="3" hidden="1" customWidth="1"/>
    <col min="15129" max="15129" width="12.5703125" style="3" customWidth="1"/>
    <col min="15130" max="15131" width="18.85546875" style="3" customWidth="1"/>
    <col min="15132" max="15132" width="13.140625" style="3" customWidth="1"/>
    <col min="15133" max="15133" width="39.140625" style="3" customWidth="1"/>
    <col min="15134" max="15134" width="15.5703125" style="3" customWidth="1"/>
    <col min="15135" max="15135" width="15.85546875" style="3" customWidth="1"/>
    <col min="15136" max="15136" width="13.28515625" style="3" customWidth="1"/>
    <col min="15137" max="15137" width="0" style="3" hidden="1" customWidth="1"/>
    <col min="15138" max="15138" width="14.85546875" style="3" customWidth="1"/>
    <col min="15139" max="15139" width="16.42578125" style="3" customWidth="1"/>
    <col min="15140" max="15142" width="0" style="3" hidden="1" customWidth="1"/>
    <col min="15143" max="15143" width="9.140625" style="3"/>
    <col min="15144" max="15279" width="16.5703125" style="3" customWidth="1"/>
    <col min="15280" max="15360" width="9.140625" style="3"/>
    <col min="15361" max="15361" width="5.85546875" style="3" customWidth="1"/>
    <col min="15362" max="15362" width="22" style="3" customWidth="1"/>
    <col min="15363" max="15363" width="0" style="3" hidden="1" customWidth="1"/>
    <col min="15364" max="15364" width="19.5703125" style="3" customWidth="1"/>
    <col min="15365" max="15365" width="10.42578125" style="3" customWidth="1"/>
    <col min="15366" max="15366" width="0" style="3" hidden="1" customWidth="1"/>
    <col min="15367" max="15367" width="24.28515625" style="3" customWidth="1"/>
    <col min="15368" max="15377" width="0" style="3" hidden="1" customWidth="1"/>
    <col min="15378" max="15378" width="18.85546875" style="3" customWidth="1"/>
    <col min="15379" max="15382" width="12.5703125" style="3" customWidth="1"/>
    <col min="15383" max="15384" width="0" style="3" hidden="1" customWidth="1"/>
    <col min="15385" max="15385" width="12.5703125" style="3" customWidth="1"/>
    <col min="15386" max="15387" width="18.85546875" style="3" customWidth="1"/>
    <col min="15388" max="15388" width="13.140625" style="3" customWidth="1"/>
    <col min="15389" max="15389" width="39.140625" style="3" customWidth="1"/>
    <col min="15390" max="15390" width="15.5703125" style="3" customWidth="1"/>
    <col min="15391" max="15391" width="15.85546875" style="3" customWidth="1"/>
    <col min="15392" max="15392" width="13.28515625" style="3" customWidth="1"/>
    <col min="15393" max="15393" width="0" style="3" hidden="1" customWidth="1"/>
    <col min="15394" max="15394" width="14.85546875" style="3" customWidth="1"/>
    <col min="15395" max="15395" width="16.42578125" style="3" customWidth="1"/>
    <col min="15396" max="15398" width="0" style="3" hidden="1" customWidth="1"/>
    <col min="15399" max="15399" width="9.140625" style="3"/>
    <col min="15400" max="15535" width="16.5703125" style="3" customWidth="1"/>
    <col min="15536" max="15616" width="9.140625" style="3"/>
    <col min="15617" max="15617" width="5.85546875" style="3" customWidth="1"/>
    <col min="15618" max="15618" width="22" style="3" customWidth="1"/>
    <col min="15619" max="15619" width="0" style="3" hidden="1" customWidth="1"/>
    <col min="15620" max="15620" width="19.5703125" style="3" customWidth="1"/>
    <col min="15621" max="15621" width="10.42578125" style="3" customWidth="1"/>
    <col min="15622" max="15622" width="0" style="3" hidden="1" customWidth="1"/>
    <col min="15623" max="15623" width="24.28515625" style="3" customWidth="1"/>
    <col min="15624" max="15633" width="0" style="3" hidden="1" customWidth="1"/>
    <col min="15634" max="15634" width="18.85546875" style="3" customWidth="1"/>
    <col min="15635" max="15638" width="12.5703125" style="3" customWidth="1"/>
    <col min="15639" max="15640" width="0" style="3" hidden="1" customWidth="1"/>
    <col min="15641" max="15641" width="12.5703125" style="3" customWidth="1"/>
    <col min="15642" max="15643" width="18.85546875" style="3" customWidth="1"/>
    <col min="15644" max="15644" width="13.140625" style="3" customWidth="1"/>
    <col min="15645" max="15645" width="39.140625" style="3" customWidth="1"/>
    <col min="15646" max="15646" width="15.5703125" style="3" customWidth="1"/>
    <col min="15647" max="15647" width="15.85546875" style="3" customWidth="1"/>
    <col min="15648" max="15648" width="13.28515625" style="3" customWidth="1"/>
    <col min="15649" max="15649" width="0" style="3" hidden="1" customWidth="1"/>
    <col min="15650" max="15650" width="14.85546875" style="3" customWidth="1"/>
    <col min="15651" max="15651" width="16.42578125" style="3" customWidth="1"/>
    <col min="15652" max="15654" width="0" style="3" hidden="1" customWidth="1"/>
    <col min="15655" max="15655" width="9.140625" style="3"/>
    <col min="15656" max="15791" width="16.5703125" style="3" customWidth="1"/>
    <col min="15792" max="15872" width="9.140625" style="3"/>
    <col min="15873" max="15873" width="5.85546875" style="3" customWidth="1"/>
    <col min="15874" max="15874" width="22" style="3" customWidth="1"/>
    <col min="15875" max="15875" width="0" style="3" hidden="1" customWidth="1"/>
    <col min="15876" max="15876" width="19.5703125" style="3" customWidth="1"/>
    <col min="15877" max="15877" width="10.42578125" style="3" customWidth="1"/>
    <col min="15878" max="15878" width="0" style="3" hidden="1" customWidth="1"/>
    <col min="15879" max="15879" width="24.28515625" style="3" customWidth="1"/>
    <col min="15880" max="15889" width="0" style="3" hidden="1" customWidth="1"/>
    <col min="15890" max="15890" width="18.85546875" style="3" customWidth="1"/>
    <col min="15891" max="15894" width="12.5703125" style="3" customWidth="1"/>
    <col min="15895" max="15896" width="0" style="3" hidden="1" customWidth="1"/>
    <col min="15897" max="15897" width="12.5703125" style="3" customWidth="1"/>
    <col min="15898" max="15899" width="18.85546875" style="3" customWidth="1"/>
    <col min="15900" max="15900" width="13.140625" style="3" customWidth="1"/>
    <col min="15901" max="15901" width="39.140625" style="3" customWidth="1"/>
    <col min="15902" max="15902" width="15.5703125" style="3" customWidth="1"/>
    <col min="15903" max="15903" width="15.85546875" style="3" customWidth="1"/>
    <col min="15904" max="15904" width="13.28515625" style="3" customWidth="1"/>
    <col min="15905" max="15905" width="0" style="3" hidden="1" customWidth="1"/>
    <col min="15906" max="15906" width="14.85546875" style="3" customWidth="1"/>
    <col min="15907" max="15907" width="16.42578125" style="3" customWidth="1"/>
    <col min="15908" max="15910" width="0" style="3" hidden="1" customWidth="1"/>
    <col min="15911" max="15911" width="9.140625" style="3"/>
    <col min="15912" max="16047" width="16.5703125" style="3" customWidth="1"/>
    <col min="16048" max="16128" width="9.140625" style="3"/>
    <col min="16129" max="16129" width="5.85546875" style="3" customWidth="1"/>
    <col min="16130" max="16130" width="22" style="3" customWidth="1"/>
    <col min="16131" max="16131" width="0" style="3" hidden="1" customWidth="1"/>
    <col min="16132" max="16132" width="19.5703125" style="3" customWidth="1"/>
    <col min="16133" max="16133" width="10.42578125" style="3" customWidth="1"/>
    <col min="16134" max="16134" width="0" style="3" hidden="1" customWidth="1"/>
    <col min="16135" max="16135" width="24.28515625" style="3" customWidth="1"/>
    <col min="16136" max="16145" width="0" style="3" hidden="1" customWidth="1"/>
    <col min="16146" max="16146" width="18.85546875" style="3" customWidth="1"/>
    <col min="16147" max="16150" width="12.5703125" style="3" customWidth="1"/>
    <col min="16151" max="16152" width="0" style="3" hidden="1" customWidth="1"/>
    <col min="16153" max="16153" width="12.5703125" style="3" customWidth="1"/>
    <col min="16154" max="16155" width="18.85546875" style="3" customWidth="1"/>
    <col min="16156" max="16156" width="13.140625" style="3" customWidth="1"/>
    <col min="16157" max="16157" width="39.140625" style="3" customWidth="1"/>
    <col min="16158" max="16158" width="15.5703125" style="3" customWidth="1"/>
    <col min="16159" max="16159" width="15.85546875" style="3" customWidth="1"/>
    <col min="16160" max="16160" width="13.28515625" style="3" customWidth="1"/>
    <col min="16161" max="16161" width="0" style="3" hidden="1" customWidth="1"/>
    <col min="16162" max="16162" width="14.85546875" style="3" customWidth="1"/>
    <col min="16163" max="16163" width="16.42578125" style="3" customWidth="1"/>
    <col min="16164" max="16166" width="0" style="3" hidden="1" customWidth="1"/>
    <col min="16167" max="16167" width="9.140625" style="3"/>
    <col min="16168" max="16303" width="16.5703125" style="3" customWidth="1"/>
    <col min="16304" max="16384" width="9.140625" style="3"/>
  </cols>
  <sheetData>
    <row r="1" spans="1:39" ht="69" customHeight="1" thickBot="1" x14ac:dyDescent="0.3">
      <c r="A1" s="165" t="s">
        <v>245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7"/>
    </row>
    <row r="2" spans="1:39" s="14" customFormat="1" ht="22.5" customHeight="1" thickBot="1" x14ac:dyDescent="0.3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8"/>
      <c r="R2" s="8" t="s">
        <v>0</v>
      </c>
      <c r="S2" s="159" t="s">
        <v>1</v>
      </c>
      <c r="T2" s="160"/>
      <c r="U2" s="160"/>
      <c r="V2" s="161"/>
      <c r="W2" s="9"/>
      <c r="X2" s="9"/>
      <c r="Y2" s="162" t="s">
        <v>2</v>
      </c>
      <c r="Z2" s="163"/>
      <c r="AA2" s="163"/>
      <c r="AB2" s="164"/>
      <c r="AC2" s="10"/>
      <c r="AD2" s="162" t="s">
        <v>230</v>
      </c>
      <c r="AE2" s="163"/>
      <c r="AF2" s="163"/>
      <c r="AG2" s="163"/>
      <c r="AH2" s="163"/>
      <c r="AI2" s="164"/>
      <c r="AJ2" s="11"/>
      <c r="AK2" s="11"/>
      <c r="AL2" s="12"/>
      <c r="AM2" s="13"/>
    </row>
    <row r="3" spans="1:39" s="34" customFormat="1" ht="228.75" customHeight="1" thickBot="1" x14ac:dyDescent="0.3">
      <c r="A3" s="15" t="s">
        <v>3</v>
      </c>
      <c r="B3" s="15" t="s">
        <v>4</v>
      </c>
      <c r="C3" s="15" t="s">
        <v>5</v>
      </c>
      <c r="D3" s="16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  <c r="R3" s="18" t="s">
        <v>20</v>
      </c>
      <c r="S3" s="19" t="s">
        <v>21</v>
      </c>
      <c r="T3" s="20" t="s">
        <v>22</v>
      </c>
      <c r="U3" s="20" t="s">
        <v>23</v>
      </c>
      <c r="V3" s="21" t="s">
        <v>24</v>
      </c>
      <c r="W3" s="19" t="s">
        <v>25</v>
      </c>
      <c r="X3" s="22" t="s">
        <v>26</v>
      </c>
      <c r="Y3" s="23" t="s">
        <v>27</v>
      </c>
      <c r="Z3" s="24" t="s">
        <v>28</v>
      </c>
      <c r="AA3" s="24" t="s">
        <v>29</v>
      </c>
      <c r="AB3" s="25" t="s">
        <v>30</v>
      </c>
      <c r="AC3" s="26" t="s">
        <v>225</v>
      </c>
      <c r="AD3" s="27" t="s">
        <v>31</v>
      </c>
      <c r="AE3" s="28" t="s">
        <v>32</v>
      </c>
      <c r="AF3" s="28" t="s">
        <v>33</v>
      </c>
      <c r="AG3" s="29" t="s">
        <v>34</v>
      </c>
      <c r="AH3" s="29" t="s">
        <v>35</v>
      </c>
      <c r="AI3" s="30" t="s">
        <v>232</v>
      </c>
      <c r="AJ3" s="31" t="s">
        <v>36</v>
      </c>
      <c r="AK3" s="32" t="s">
        <v>37</v>
      </c>
      <c r="AL3" s="33" t="s">
        <v>233</v>
      </c>
    </row>
    <row r="4" spans="1:39" s="38" customFormat="1" ht="49.5" customHeight="1" thickBot="1" x14ac:dyDescent="0.3">
      <c r="A4" s="170" t="s">
        <v>38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2"/>
      <c r="AJ4" s="35"/>
      <c r="AK4" s="36"/>
      <c r="AL4" s="37"/>
    </row>
    <row r="5" spans="1:39" s="14" customFormat="1" ht="273.75" customHeight="1" x14ac:dyDescent="0.25">
      <c r="A5" s="39">
        <v>1</v>
      </c>
      <c r="B5" s="40" t="s">
        <v>39</v>
      </c>
      <c r="C5" s="41" t="s">
        <v>40</v>
      </c>
      <c r="D5" s="42" t="s">
        <v>41</v>
      </c>
      <c r="E5" s="43" t="s">
        <v>42</v>
      </c>
      <c r="F5" s="41" t="s">
        <v>43</v>
      </c>
      <c r="G5" s="41" t="s">
        <v>44</v>
      </c>
      <c r="H5" s="43" t="s">
        <v>45</v>
      </c>
      <c r="I5" s="44">
        <v>40742287151</v>
      </c>
      <c r="J5" s="41" t="s">
        <v>46</v>
      </c>
      <c r="K5" s="45">
        <v>14344500</v>
      </c>
      <c r="L5" s="45">
        <v>7124500</v>
      </c>
      <c r="M5" s="45">
        <v>0</v>
      </c>
      <c r="N5" s="45">
        <v>0</v>
      </c>
      <c r="O5" s="45">
        <v>0</v>
      </c>
      <c r="P5" s="45">
        <v>5770000</v>
      </c>
      <c r="Q5" s="45">
        <v>1450000</v>
      </c>
      <c r="R5" s="46">
        <v>7220000</v>
      </c>
      <c r="S5" s="47">
        <v>2820000</v>
      </c>
      <c r="T5" s="48">
        <v>2000000</v>
      </c>
      <c r="U5" s="48">
        <v>950000</v>
      </c>
      <c r="V5" s="49">
        <v>1450000</v>
      </c>
      <c r="W5" s="50">
        <v>0</v>
      </c>
      <c r="X5" s="51">
        <v>0</v>
      </c>
      <c r="Y5" s="52">
        <v>35</v>
      </c>
      <c r="Z5" s="45">
        <f>'[1]Elsődleges rangsor'!Z5</f>
        <v>31</v>
      </c>
      <c r="AA5" s="45">
        <f>'[1]Elsődleges rangsor'!AA5</f>
        <v>36</v>
      </c>
      <c r="AB5" s="51">
        <f>'[1]Elsődleges rangsor'!AB5</f>
        <v>35</v>
      </c>
      <c r="AC5" s="53" t="s">
        <v>234</v>
      </c>
      <c r="AD5" s="47">
        <v>0</v>
      </c>
      <c r="AE5" s="48">
        <v>1100000</v>
      </c>
      <c r="AF5" s="48">
        <v>500000</v>
      </c>
      <c r="AG5" s="54">
        <f>SUM(AD5:AF5)</f>
        <v>1600000</v>
      </c>
      <c r="AH5" s="49">
        <v>900000</v>
      </c>
      <c r="AI5" s="55">
        <f t="shared" ref="AI5:AI25" si="0">SUM(AG5,AH5)</f>
        <v>2500000</v>
      </c>
      <c r="AJ5" s="56">
        <v>0</v>
      </c>
      <c r="AK5" s="51">
        <v>0</v>
      </c>
      <c r="AL5" s="57">
        <v>0</v>
      </c>
      <c r="AM5" s="13"/>
    </row>
    <row r="6" spans="1:39" s="14" customFormat="1" ht="280.5" customHeight="1" x14ac:dyDescent="0.25">
      <c r="A6" s="58">
        <v>2</v>
      </c>
      <c r="B6" s="59" t="s">
        <v>47</v>
      </c>
      <c r="C6" s="60" t="s">
        <v>48</v>
      </c>
      <c r="D6" s="61" t="s">
        <v>49</v>
      </c>
      <c r="E6" s="62" t="s">
        <v>50</v>
      </c>
      <c r="F6" s="60" t="s">
        <v>51</v>
      </c>
      <c r="G6" s="60" t="s">
        <v>52</v>
      </c>
      <c r="H6" s="62" t="s">
        <v>53</v>
      </c>
      <c r="I6" s="63">
        <v>38124557471</v>
      </c>
      <c r="J6" s="60" t="s">
        <v>54</v>
      </c>
      <c r="K6" s="64">
        <v>9150000</v>
      </c>
      <c r="L6" s="64">
        <v>0</v>
      </c>
      <c r="M6" s="64">
        <v>1650000</v>
      </c>
      <c r="N6" s="64">
        <v>0</v>
      </c>
      <c r="O6" s="64">
        <v>0</v>
      </c>
      <c r="P6" s="64">
        <v>6000000</v>
      </c>
      <c r="Q6" s="64">
        <v>1500000</v>
      </c>
      <c r="R6" s="65">
        <v>7500000</v>
      </c>
      <c r="S6" s="66">
        <v>3000000</v>
      </c>
      <c r="T6" s="64">
        <v>2000000</v>
      </c>
      <c r="U6" s="64">
        <v>1000000</v>
      </c>
      <c r="V6" s="67">
        <v>1500000</v>
      </c>
      <c r="W6" s="66">
        <v>0</v>
      </c>
      <c r="X6" s="68">
        <v>0</v>
      </c>
      <c r="Y6" s="69">
        <f>'[1]Elsődleges rangsor'!Y6</f>
        <v>28</v>
      </c>
      <c r="Z6" s="64">
        <f>'[1]Elsődleges rangsor'!Z6</f>
        <v>34</v>
      </c>
      <c r="AA6" s="64">
        <f>'[1]Elsődleges rangsor'!AA6</f>
        <v>32</v>
      </c>
      <c r="AB6" s="68">
        <f>'[1]Elsődleges rangsor'!AB6</f>
        <v>34</v>
      </c>
      <c r="AC6" s="70" t="s">
        <v>235</v>
      </c>
      <c r="AD6" s="66">
        <v>0</v>
      </c>
      <c r="AE6" s="64">
        <v>1200000</v>
      </c>
      <c r="AF6" s="64">
        <v>400000</v>
      </c>
      <c r="AG6" s="68">
        <f t="shared" ref="AG6:AG25" si="1">SUM(AD6:AF6)</f>
        <v>1600000</v>
      </c>
      <c r="AH6" s="67">
        <v>800000</v>
      </c>
      <c r="AI6" s="71">
        <f t="shared" si="0"/>
        <v>2400000</v>
      </c>
      <c r="AJ6" s="72">
        <v>0</v>
      </c>
      <c r="AK6" s="68">
        <v>0</v>
      </c>
      <c r="AL6" s="73">
        <v>0</v>
      </c>
      <c r="AM6" s="13"/>
    </row>
    <row r="7" spans="1:39" s="14" customFormat="1" ht="150" customHeight="1" x14ac:dyDescent="0.25">
      <c r="A7" s="58">
        <v>3</v>
      </c>
      <c r="B7" s="59" t="s">
        <v>55</v>
      </c>
      <c r="C7" s="60" t="s">
        <v>56</v>
      </c>
      <c r="D7" s="61" t="s">
        <v>57</v>
      </c>
      <c r="E7" s="62" t="s">
        <v>58</v>
      </c>
      <c r="F7" s="60" t="s">
        <v>59</v>
      </c>
      <c r="G7" s="60" t="s">
        <v>60</v>
      </c>
      <c r="H7" s="62" t="s">
        <v>61</v>
      </c>
      <c r="I7" s="63">
        <v>380314124276</v>
      </c>
      <c r="J7" s="60" t="s">
        <v>62</v>
      </c>
      <c r="K7" s="64">
        <v>3500000</v>
      </c>
      <c r="L7" s="64">
        <v>0</v>
      </c>
      <c r="M7" s="64">
        <v>0</v>
      </c>
      <c r="N7" s="64">
        <v>0</v>
      </c>
      <c r="O7" s="64">
        <v>0</v>
      </c>
      <c r="P7" s="64">
        <v>2000000</v>
      </c>
      <c r="Q7" s="64">
        <v>1500000</v>
      </c>
      <c r="R7" s="65">
        <v>3500000</v>
      </c>
      <c r="S7" s="74"/>
      <c r="T7" s="64">
        <v>2000000</v>
      </c>
      <c r="U7" s="75"/>
      <c r="V7" s="67">
        <v>1500000</v>
      </c>
      <c r="W7" s="66">
        <v>0</v>
      </c>
      <c r="X7" s="68">
        <v>0</v>
      </c>
      <c r="Y7" s="76"/>
      <c r="Z7" s="64">
        <f>'[1]Elsődleges rangsor'!Z7</f>
        <v>36</v>
      </c>
      <c r="AA7" s="75"/>
      <c r="AB7" s="68">
        <f>'[1]Elsődleges rangsor'!AB7</f>
        <v>38</v>
      </c>
      <c r="AC7" s="70"/>
      <c r="AD7" s="74"/>
      <c r="AE7" s="64">
        <v>1700000</v>
      </c>
      <c r="AF7" s="75"/>
      <c r="AG7" s="68">
        <f t="shared" si="1"/>
        <v>1700000</v>
      </c>
      <c r="AH7" s="67">
        <v>1100000</v>
      </c>
      <c r="AI7" s="71">
        <f t="shared" si="0"/>
        <v>2800000</v>
      </c>
      <c r="AJ7" s="72">
        <v>0</v>
      </c>
      <c r="AK7" s="68">
        <v>0</v>
      </c>
      <c r="AL7" s="73">
        <v>0</v>
      </c>
      <c r="AM7" s="13"/>
    </row>
    <row r="8" spans="1:39" s="14" customFormat="1" ht="192" customHeight="1" x14ac:dyDescent="0.25">
      <c r="A8" s="81">
        <v>4</v>
      </c>
      <c r="B8" s="82" t="s">
        <v>63</v>
      </c>
      <c r="C8" s="83" t="s">
        <v>64</v>
      </c>
      <c r="D8" s="84" t="s">
        <v>65</v>
      </c>
      <c r="E8" s="85" t="s">
        <v>42</v>
      </c>
      <c r="F8" s="83" t="s">
        <v>66</v>
      </c>
      <c r="G8" s="83" t="s">
        <v>67</v>
      </c>
      <c r="H8" s="85" t="s">
        <v>45</v>
      </c>
      <c r="I8" s="86">
        <v>40742287151</v>
      </c>
      <c r="J8" s="83" t="s">
        <v>68</v>
      </c>
      <c r="K8" s="87">
        <v>3953500</v>
      </c>
      <c r="L8" s="87">
        <v>1119300</v>
      </c>
      <c r="M8" s="87">
        <v>0</v>
      </c>
      <c r="N8" s="87">
        <v>0</v>
      </c>
      <c r="O8" s="87">
        <v>0</v>
      </c>
      <c r="P8" s="87">
        <v>1350000</v>
      </c>
      <c r="Q8" s="87">
        <v>1484200</v>
      </c>
      <c r="R8" s="88">
        <v>2834200</v>
      </c>
      <c r="S8" s="89">
        <v>1350000</v>
      </c>
      <c r="T8" s="75"/>
      <c r="U8" s="75"/>
      <c r="V8" s="90">
        <v>1484200</v>
      </c>
      <c r="W8" s="89">
        <v>0</v>
      </c>
      <c r="X8" s="91">
        <v>0</v>
      </c>
      <c r="Y8" s="92">
        <f>'[1]Elsődleges rangsor'!Y8</f>
        <v>27</v>
      </c>
      <c r="Z8" s="75"/>
      <c r="AA8" s="75"/>
      <c r="AB8" s="91">
        <f>'[1]Elsődleges rangsor'!AB8</f>
        <v>36</v>
      </c>
      <c r="AC8" s="93" t="s">
        <v>242</v>
      </c>
      <c r="AD8" s="89">
        <v>950000</v>
      </c>
      <c r="AE8" s="75"/>
      <c r="AF8" s="75"/>
      <c r="AG8" s="68">
        <f t="shared" si="1"/>
        <v>950000</v>
      </c>
      <c r="AH8" s="90">
        <v>1000000</v>
      </c>
      <c r="AI8" s="94">
        <f t="shared" si="0"/>
        <v>1950000</v>
      </c>
      <c r="AJ8" s="72">
        <v>0</v>
      </c>
      <c r="AK8" s="68">
        <v>0</v>
      </c>
      <c r="AL8" s="73">
        <v>0</v>
      </c>
      <c r="AM8" s="13"/>
    </row>
    <row r="9" spans="1:39" s="14" customFormat="1" ht="205.5" customHeight="1" x14ac:dyDescent="0.25">
      <c r="A9" s="58">
        <v>5</v>
      </c>
      <c r="B9" s="59" t="s">
        <v>69</v>
      </c>
      <c r="C9" s="60" t="s">
        <v>70</v>
      </c>
      <c r="D9" s="61" t="s">
        <v>71</v>
      </c>
      <c r="E9" s="62" t="s">
        <v>72</v>
      </c>
      <c r="F9" s="60" t="s">
        <v>73</v>
      </c>
      <c r="G9" s="60" t="s">
        <v>74</v>
      </c>
      <c r="H9" s="62" t="s">
        <v>75</v>
      </c>
      <c r="I9" s="63">
        <v>421907770517</v>
      </c>
      <c r="J9" s="60" t="s">
        <v>76</v>
      </c>
      <c r="K9" s="64">
        <v>20700000</v>
      </c>
      <c r="L9" s="64">
        <v>8700000</v>
      </c>
      <c r="M9" s="64">
        <v>0</v>
      </c>
      <c r="N9" s="64">
        <v>4500000</v>
      </c>
      <c r="O9" s="64">
        <v>0</v>
      </c>
      <c r="P9" s="64">
        <v>6000000</v>
      </c>
      <c r="Q9" s="64">
        <v>1500000</v>
      </c>
      <c r="R9" s="65">
        <v>7500000</v>
      </c>
      <c r="S9" s="66">
        <v>3000000</v>
      </c>
      <c r="T9" s="64">
        <v>2000000</v>
      </c>
      <c r="U9" s="64">
        <v>1000000</v>
      </c>
      <c r="V9" s="67">
        <v>1500000</v>
      </c>
      <c r="W9" s="66">
        <v>0</v>
      </c>
      <c r="X9" s="68">
        <v>0</v>
      </c>
      <c r="Y9" s="69">
        <f>'[1]Elsődleges rangsor'!Y9</f>
        <v>26</v>
      </c>
      <c r="Z9" s="64">
        <f>'[1]Elsődleges rangsor'!Z9</f>
        <v>30</v>
      </c>
      <c r="AA9" s="64">
        <f>'[1]Elsődleges rangsor'!AA9</f>
        <v>31</v>
      </c>
      <c r="AB9" s="68">
        <f>'[1]Elsődleges rangsor'!AB9</f>
        <v>32</v>
      </c>
      <c r="AC9" s="70" t="s">
        <v>236</v>
      </c>
      <c r="AD9" s="66">
        <v>0</v>
      </c>
      <c r="AE9" s="64">
        <v>1000000</v>
      </c>
      <c r="AF9" s="64">
        <v>300000</v>
      </c>
      <c r="AG9" s="78">
        <f>SUM(AD9:AF9)</f>
        <v>1300000</v>
      </c>
      <c r="AH9" s="67">
        <v>700000</v>
      </c>
      <c r="AI9" s="71">
        <f t="shared" si="0"/>
        <v>2000000</v>
      </c>
      <c r="AJ9" s="72">
        <v>0</v>
      </c>
      <c r="AK9" s="68">
        <v>0</v>
      </c>
      <c r="AL9" s="73">
        <v>0</v>
      </c>
      <c r="AM9" s="13"/>
    </row>
    <row r="10" spans="1:39" s="14" customFormat="1" ht="297" customHeight="1" x14ac:dyDescent="0.25">
      <c r="A10" s="58">
        <v>6</v>
      </c>
      <c r="B10" s="59" t="s">
        <v>77</v>
      </c>
      <c r="C10" s="60" t="s">
        <v>78</v>
      </c>
      <c r="D10" s="61" t="s">
        <v>79</v>
      </c>
      <c r="E10" s="62" t="s">
        <v>50</v>
      </c>
      <c r="F10" s="60" t="s">
        <v>80</v>
      </c>
      <c r="G10" s="60" t="s">
        <v>81</v>
      </c>
      <c r="H10" s="62" t="s">
        <v>82</v>
      </c>
      <c r="I10" s="63">
        <v>38124655435</v>
      </c>
      <c r="J10" s="60" t="s">
        <v>83</v>
      </c>
      <c r="K10" s="64">
        <v>7494450</v>
      </c>
      <c r="L10" s="64">
        <v>0</v>
      </c>
      <c r="M10" s="64">
        <v>0</v>
      </c>
      <c r="N10" s="64">
        <v>0</v>
      </c>
      <c r="O10" s="64">
        <v>0</v>
      </c>
      <c r="P10" s="64">
        <v>6000000</v>
      </c>
      <c r="Q10" s="64">
        <v>1494450</v>
      </c>
      <c r="R10" s="65">
        <v>7494450</v>
      </c>
      <c r="S10" s="66">
        <v>3000000</v>
      </c>
      <c r="T10" s="64">
        <v>2000000</v>
      </c>
      <c r="U10" s="64">
        <v>1000000</v>
      </c>
      <c r="V10" s="67">
        <v>1494450</v>
      </c>
      <c r="W10" s="66">
        <v>0</v>
      </c>
      <c r="X10" s="68">
        <v>0</v>
      </c>
      <c r="Y10" s="69">
        <f>'[1]Elsődleges rangsor'!Y10</f>
        <v>26</v>
      </c>
      <c r="Z10" s="64">
        <f>'[1]Elsődleges rangsor'!Z10</f>
        <v>32</v>
      </c>
      <c r="AA10" s="64">
        <f>'[1]Elsődleges rangsor'!AA10</f>
        <v>32</v>
      </c>
      <c r="AB10" s="68">
        <f>'[1]Elsődleges rangsor'!AB10</f>
        <v>35</v>
      </c>
      <c r="AC10" s="77" t="s">
        <v>224</v>
      </c>
      <c r="AD10" s="66">
        <v>0</v>
      </c>
      <c r="AE10" s="64">
        <v>1200000</v>
      </c>
      <c r="AF10" s="64">
        <v>400000</v>
      </c>
      <c r="AG10" s="68">
        <f t="shared" si="1"/>
        <v>1600000</v>
      </c>
      <c r="AH10" s="67">
        <v>1000000</v>
      </c>
      <c r="AI10" s="71">
        <f t="shared" si="0"/>
        <v>2600000</v>
      </c>
      <c r="AJ10" s="72">
        <v>0</v>
      </c>
      <c r="AK10" s="68">
        <v>0</v>
      </c>
      <c r="AL10" s="73">
        <v>0</v>
      </c>
      <c r="AM10" s="13"/>
    </row>
    <row r="11" spans="1:39" s="14" customFormat="1" ht="184.5" customHeight="1" x14ac:dyDescent="0.25">
      <c r="A11" s="58">
        <v>7</v>
      </c>
      <c r="B11" s="59" t="s">
        <v>84</v>
      </c>
      <c r="C11" s="60" t="s">
        <v>85</v>
      </c>
      <c r="D11" s="61" t="s">
        <v>86</v>
      </c>
      <c r="E11" s="62" t="s">
        <v>42</v>
      </c>
      <c r="F11" s="60" t="s">
        <v>87</v>
      </c>
      <c r="G11" s="60" t="s">
        <v>88</v>
      </c>
      <c r="H11" s="62" t="s">
        <v>89</v>
      </c>
      <c r="I11" s="63">
        <v>40745565859</v>
      </c>
      <c r="J11" s="60" t="s">
        <v>90</v>
      </c>
      <c r="K11" s="64">
        <v>11121469</v>
      </c>
      <c r="L11" s="64">
        <v>3571756</v>
      </c>
      <c r="M11" s="64">
        <v>0</v>
      </c>
      <c r="N11" s="64">
        <v>3549713</v>
      </c>
      <c r="O11" s="64">
        <v>0</v>
      </c>
      <c r="P11" s="64">
        <v>2500000</v>
      </c>
      <c r="Q11" s="64">
        <v>1500000</v>
      </c>
      <c r="R11" s="65">
        <v>4000000</v>
      </c>
      <c r="S11" s="74"/>
      <c r="T11" s="64">
        <v>1500000</v>
      </c>
      <c r="U11" s="64">
        <v>1000000</v>
      </c>
      <c r="V11" s="67">
        <v>1500000</v>
      </c>
      <c r="W11" s="66">
        <v>0</v>
      </c>
      <c r="X11" s="68">
        <v>0</v>
      </c>
      <c r="Y11" s="76"/>
      <c r="Z11" s="64">
        <f>'[1]Elsődleges rangsor'!Z11</f>
        <v>35</v>
      </c>
      <c r="AA11" s="64">
        <f>'[1]Elsődleges rangsor'!AA11</f>
        <v>31</v>
      </c>
      <c r="AB11" s="68">
        <f>'[1]Elsődleges rangsor'!AB11</f>
        <v>37</v>
      </c>
      <c r="AC11" s="70"/>
      <c r="AD11" s="74"/>
      <c r="AE11" s="64">
        <v>1200000</v>
      </c>
      <c r="AF11" s="64">
        <v>400000</v>
      </c>
      <c r="AG11" s="68">
        <f t="shared" si="1"/>
        <v>1600000</v>
      </c>
      <c r="AH11" s="67">
        <v>900000</v>
      </c>
      <c r="AI11" s="71">
        <f t="shared" si="0"/>
        <v>2500000</v>
      </c>
      <c r="AJ11" s="72">
        <v>0</v>
      </c>
      <c r="AK11" s="68">
        <v>0</v>
      </c>
      <c r="AL11" s="73">
        <v>0</v>
      </c>
      <c r="AM11" s="13"/>
    </row>
    <row r="12" spans="1:39" s="14" customFormat="1" ht="177" customHeight="1" x14ac:dyDescent="0.25">
      <c r="A12" s="58">
        <v>8</v>
      </c>
      <c r="B12" s="59" t="s">
        <v>91</v>
      </c>
      <c r="C12" s="60" t="s">
        <v>92</v>
      </c>
      <c r="D12" s="61" t="s">
        <v>93</v>
      </c>
      <c r="E12" s="62" t="s">
        <v>42</v>
      </c>
      <c r="F12" s="60" t="s">
        <v>94</v>
      </c>
      <c r="G12" s="60" t="s">
        <v>95</v>
      </c>
      <c r="H12" s="62" t="s">
        <v>96</v>
      </c>
      <c r="I12" s="63">
        <v>40741947215</v>
      </c>
      <c r="J12" s="60" t="s">
        <v>97</v>
      </c>
      <c r="K12" s="64">
        <v>5862750</v>
      </c>
      <c r="L12" s="64">
        <v>0</v>
      </c>
      <c r="M12" s="64">
        <v>0</v>
      </c>
      <c r="N12" s="64">
        <v>0</v>
      </c>
      <c r="O12" s="64">
        <v>0</v>
      </c>
      <c r="P12" s="64">
        <v>4545610</v>
      </c>
      <c r="Q12" s="64">
        <v>1317140</v>
      </c>
      <c r="R12" s="65">
        <v>5862750</v>
      </c>
      <c r="S12" s="66">
        <v>1420000</v>
      </c>
      <c r="T12" s="64">
        <v>1970000</v>
      </c>
      <c r="U12" s="64">
        <v>999060</v>
      </c>
      <c r="V12" s="67">
        <v>1473690</v>
      </c>
      <c r="W12" s="66">
        <v>0</v>
      </c>
      <c r="X12" s="68">
        <v>0</v>
      </c>
      <c r="Y12" s="69">
        <f>'[1]Elsődleges rangsor'!Y12</f>
        <v>29</v>
      </c>
      <c r="Z12" s="64">
        <f>'[1]Elsődleges rangsor'!Z12</f>
        <v>32</v>
      </c>
      <c r="AA12" s="64">
        <f>'[1]Elsődleges rangsor'!AA12</f>
        <v>32</v>
      </c>
      <c r="AB12" s="68">
        <f>'[1]Elsődleges rangsor'!AB12</f>
        <v>37</v>
      </c>
      <c r="AC12" s="70"/>
      <c r="AD12" s="66">
        <v>600000</v>
      </c>
      <c r="AE12" s="64">
        <v>1000000</v>
      </c>
      <c r="AF12" s="64">
        <v>400000</v>
      </c>
      <c r="AG12" s="68">
        <f t="shared" si="1"/>
        <v>2000000</v>
      </c>
      <c r="AH12" s="67">
        <v>800000</v>
      </c>
      <c r="AI12" s="71">
        <f t="shared" si="0"/>
        <v>2800000</v>
      </c>
      <c r="AJ12" s="72">
        <v>0</v>
      </c>
      <c r="AK12" s="68">
        <v>0</v>
      </c>
      <c r="AL12" s="73">
        <v>0</v>
      </c>
      <c r="AM12" s="13"/>
    </row>
    <row r="13" spans="1:39" s="14" customFormat="1" ht="157.5" customHeight="1" x14ac:dyDescent="0.25">
      <c r="A13" s="58">
        <v>9</v>
      </c>
      <c r="B13" s="59" t="s">
        <v>98</v>
      </c>
      <c r="C13" s="60" t="s">
        <v>99</v>
      </c>
      <c r="D13" s="61" t="s">
        <v>100</v>
      </c>
      <c r="E13" s="62" t="s">
        <v>42</v>
      </c>
      <c r="F13" s="60" t="s">
        <v>101</v>
      </c>
      <c r="G13" s="60" t="s">
        <v>102</v>
      </c>
      <c r="H13" s="62" t="s">
        <v>103</v>
      </c>
      <c r="I13" s="63">
        <v>40365806862</v>
      </c>
      <c r="J13" s="60" t="s">
        <v>104</v>
      </c>
      <c r="K13" s="64">
        <v>10320000</v>
      </c>
      <c r="L13" s="64">
        <v>4180000</v>
      </c>
      <c r="M13" s="64">
        <v>0</v>
      </c>
      <c r="N13" s="64">
        <v>1800000</v>
      </c>
      <c r="O13" s="64">
        <v>0</v>
      </c>
      <c r="P13" s="64">
        <v>2840000</v>
      </c>
      <c r="Q13" s="64">
        <v>1500000</v>
      </c>
      <c r="R13" s="65">
        <v>4340000</v>
      </c>
      <c r="S13" s="74"/>
      <c r="T13" s="64">
        <v>2000000</v>
      </c>
      <c r="U13" s="64">
        <v>840000</v>
      </c>
      <c r="V13" s="67">
        <v>1500000</v>
      </c>
      <c r="W13" s="66">
        <v>0</v>
      </c>
      <c r="X13" s="68">
        <v>0</v>
      </c>
      <c r="Y13" s="76"/>
      <c r="Z13" s="64">
        <f>'[1]Elsődleges rangsor'!Z13</f>
        <v>33</v>
      </c>
      <c r="AA13" s="64">
        <f>'[1]Elsődleges rangsor'!AA13</f>
        <v>32</v>
      </c>
      <c r="AB13" s="68">
        <f>'[1]Elsődleges rangsor'!AB13</f>
        <v>34</v>
      </c>
      <c r="AC13" s="70" t="s">
        <v>237</v>
      </c>
      <c r="AD13" s="74"/>
      <c r="AE13" s="64">
        <v>1200000</v>
      </c>
      <c r="AF13" s="64">
        <v>0</v>
      </c>
      <c r="AG13" s="68">
        <f>SUM(AE13:AF13)</f>
        <v>1200000</v>
      </c>
      <c r="AH13" s="67">
        <v>700000</v>
      </c>
      <c r="AI13" s="71">
        <f t="shared" si="0"/>
        <v>1900000</v>
      </c>
      <c r="AJ13" s="72">
        <v>0</v>
      </c>
      <c r="AK13" s="68">
        <v>0</v>
      </c>
      <c r="AL13" s="73">
        <v>0</v>
      </c>
      <c r="AM13" s="13"/>
    </row>
    <row r="14" spans="1:39" s="14" customFormat="1" ht="194.25" customHeight="1" x14ac:dyDescent="0.25">
      <c r="A14" s="58">
        <v>10</v>
      </c>
      <c r="B14" s="59" t="s">
        <v>105</v>
      </c>
      <c r="C14" s="60" t="s">
        <v>106</v>
      </c>
      <c r="D14" s="61" t="s">
        <v>107</v>
      </c>
      <c r="E14" s="62" t="s">
        <v>42</v>
      </c>
      <c r="F14" s="60" t="s">
        <v>108</v>
      </c>
      <c r="G14" s="60" t="s">
        <v>109</v>
      </c>
      <c r="H14" s="62" t="s">
        <v>110</v>
      </c>
      <c r="I14" s="63">
        <v>40755167646</v>
      </c>
      <c r="J14" s="60" t="s">
        <v>111</v>
      </c>
      <c r="K14" s="64">
        <v>3650000</v>
      </c>
      <c r="L14" s="64">
        <v>200000</v>
      </c>
      <c r="M14" s="64">
        <v>0</v>
      </c>
      <c r="N14" s="64">
        <v>600000</v>
      </c>
      <c r="O14" s="64">
        <v>0</v>
      </c>
      <c r="P14" s="64">
        <v>2050000</v>
      </c>
      <c r="Q14" s="64">
        <v>800000</v>
      </c>
      <c r="R14" s="65">
        <v>2850000</v>
      </c>
      <c r="S14" s="74"/>
      <c r="T14" s="64">
        <v>1600000</v>
      </c>
      <c r="U14" s="64">
        <v>450000</v>
      </c>
      <c r="V14" s="67">
        <v>800000</v>
      </c>
      <c r="W14" s="66">
        <v>0</v>
      </c>
      <c r="X14" s="68">
        <v>0</v>
      </c>
      <c r="Y14" s="76"/>
      <c r="Z14" s="64">
        <f>'[1]Elsődleges rangsor'!Z14</f>
        <v>34</v>
      </c>
      <c r="AA14" s="64">
        <f>'[1]Elsődleges rangsor'!AA14</f>
        <v>36</v>
      </c>
      <c r="AB14" s="68">
        <f>'[1]Elsődleges rangsor'!AB14</f>
        <v>37</v>
      </c>
      <c r="AC14" s="70"/>
      <c r="AD14" s="74"/>
      <c r="AE14" s="64">
        <v>1000000</v>
      </c>
      <c r="AF14" s="64">
        <v>300000</v>
      </c>
      <c r="AG14" s="68">
        <f t="shared" si="1"/>
        <v>1300000</v>
      </c>
      <c r="AH14" s="67">
        <v>700000</v>
      </c>
      <c r="AI14" s="71">
        <f t="shared" si="0"/>
        <v>2000000</v>
      </c>
      <c r="AJ14" s="72">
        <v>0</v>
      </c>
      <c r="AK14" s="68">
        <v>0</v>
      </c>
      <c r="AL14" s="73">
        <v>0</v>
      </c>
      <c r="AM14" s="13"/>
    </row>
    <row r="15" spans="1:39" s="14" customFormat="1" ht="144.75" customHeight="1" x14ac:dyDescent="0.25">
      <c r="A15" s="58">
        <v>11</v>
      </c>
      <c r="B15" s="59" t="s">
        <v>112</v>
      </c>
      <c r="C15" s="60" t="s">
        <v>113</v>
      </c>
      <c r="D15" s="61" t="s">
        <v>114</v>
      </c>
      <c r="E15" s="62" t="s">
        <v>42</v>
      </c>
      <c r="F15" s="60" t="s">
        <v>115</v>
      </c>
      <c r="G15" s="60" t="s">
        <v>116</v>
      </c>
      <c r="H15" s="62" t="s">
        <v>117</v>
      </c>
      <c r="I15" s="63">
        <v>40752524970</v>
      </c>
      <c r="J15" s="60" t="s">
        <v>118</v>
      </c>
      <c r="K15" s="64">
        <v>14500000</v>
      </c>
      <c r="L15" s="64">
        <v>11780000</v>
      </c>
      <c r="M15" s="64">
        <v>0</v>
      </c>
      <c r="N15" s="64">
        <v>0</v>
      </c>
      <c r="O15" s="64">
        <v>0</v>
      </c>
      <c r="P15" s="64">
        <v>2720000</v>
      </c>
      <c r="Q15" s="64">
        <v>0</v>
      </c>
      <c r="R15" s="65">
        <v>2720000</v>
      </c>
      <c r="S15" s="74"/>
      <c r="T15" s="64">
        <v>2000000</v>
      </c>
      <c r="U15" s="64">
        <v>720000</v>
      </c>
      <c r="V15" s="79"/>
      <c r="W15" s="66">
        <v>0</v>
      </c>
      <c r="X15" s="68">
        <v>0</v>
      </c>
      <c r="Y15" s="76"/>
      <c r="Z15" s="64">
        <f>'[1]Elsődleges rangsor'!Z15</f>
        <v>30</v>
      </c>
      <c r="AA15" s="64">
        <f>'[1]Elsődleges rangsor'!AA15</f>
        <v>32</v>
      </c>
      <c r="AB15" s="80"/>
      <c r="AC15" s="70"/>
      <c r="AD15" s="74"/>
      <c r="AE15" s="64">
        <v>800000</v>
      </c>
      <c r="AF15" s="64">
        <v>400000</v>
      </c>
      <c r="AG15" s="68">
        <f t="shared" si="1"/>
        <v>1200000</v>
      </c>
      <c r="AH15" s="79"/>
      <c r="AI15" s="71">
        <f t="shared" si="0"/>
        <v>1200000</v>
      </c>
      <c r="AJ15" s="72">
        <v>0</v>
      </c>
      <c r="AK15" s="68">
        <v>0</v>
      </c>
      <c r="AL15" s="73">
        <v>0</v>
      </c>
      <c r="AM15" s="13"/>
    </row>
    <row r="16" spans="1:39" s="14" customFormat="1" ht="180" customHeight="1" x14ac:dyDescent="0.25">
      <c r="A16" s="58">
        <v>12</v>
      </c>
      <c r="B16" s="59" t="s">
        <v>119</v>
      </c>
      <c r="C16" s="60" t="s">
        <v>120</v>
      </c>
      <c r="D16" s="61" t="s">
        <v>121</v>
      </c>
      <c r="E16" s="62" t="s">
        <v>42</v>
      </c>
      <c r="F16" s="60" t="s">
        <v>122</v>
      </c>
      <c r="G16" s="60" t="s">
        <v>123</v>
      </c>
      <c r="H16" s="62" t="s">
        <v>124</v>
      </c>
      <c r="I16" s="63">
        <v>40772298995</v>
      </c>
      <c r="J16" s="60" t="s">
        <v>125</v>
      </c>
      <c r="K16" s="64">
        <v>11378000</v>
      </c>
      <c r="L16" s="64">
        <v>4500000</v>
      </c>
      <c r="M16" s="64">
        <v>0</v>
      </c>
      <c r="N16" s="64">
        <v>750000</v>
      </c>
      <c r="O16" s="64">
        <v>0</v>
      </c>
      <c r="P16" s="64">
        <v>4628000</v>
      </c>
      <c r="Q16" s="64">
        <v>1500000</v>
      </c>
      <c r="R16" s="65">
        <v>6128000</v>
      </c>
      <c r="S16" s="66">
        <v>1628000</v>
      </c>
      <c r="T16" s="64">
        <v>2000000</v>
      </c>
      <c r="U16" s="64">
        <v>1000000</v>
      </c>
      <c r="V16" s="67">
        <v>1500000</v>
      </c>
      <c r="W16" s="66">
        <v>0</v>
      </c>
      <c r="X16" s="68">
        <v>0</v>
      </c>
      <c r="Y16" s="69">
        <f>'[1]Elsődleges rangsor'!Y16</f>
        <v>25</v>
      </c>
      <c r="Z16" s="64">
        <f>'[1]Elsődleges rangsor'!Z16</f>
        <v>32</v>
      </c>
      <c r="AA16" s="64">
        <f>'[1]Elsődleges rangsor'!AA16</f>
        <v>33</v>
      </c>
      <c r="AB16" s="68">
        <f>'[1]Elsődleges rangsor'!AB16</f>
        <v>37</v>
      </c>
      <c r="AC16" s="70" t="s">
        <v>238</v>
      </c>
      <c r="AD16" s="66">
        <v>0</v>
      </c>
      <c r="AE16" s="64">
        <v>1200000</v>
      </c>
      <c r="AF16" s="64">
        <v>500000</v>
      </c>
      <c r="AG16" s="68">
        <f t="shared" si="1"/>
        <v>1700000</v>
      </c>
      <c r="AH16" s="67">
        <v>900000</v>
      </c>
      <c r="AI16" s="71">
        <f t="shared" si="0"/>
        <v>2600000</v>
      </c>
      <c r="AJ16" s="72">
        <v>0</v>
      </c>
      <c r="AK16" s="68">
        <v>0</v>
      </c>
      <c r="AL16" s="73">
        <v>0</v>
      </c>
      <c r="AM16" s="13"/>
    </row>
    <row r="17" spans="1:39" s="14" customFormat="1" ht="219" customHeight="1" x14ac:dyDescent="0.25">
      <c r="A17" s="58">
        <v>13</v>
      </c>
      <c r="B17" s="59" t="s">
        <v>126</v>
      </c>
      <c r="C17" s="60" t="s">
        <v>127</v>
      </c>
      <c r="D17" s="61" t="s">
        <v>128</v>
      </c>
      <c r="E17" s="62" t="s">
        <v>42</v>
      </c>
      <c r="F17" s="60" t="s">
        <v>129</v>
      </c>
      <c r="G17" s="60" t="s">
        <v>130</v>
      </c>
      <c r="H17" s="62" t="s">
        <v>131</v>
      </c>
      <c r="I17" s="63">
        <v>40744821948</v>
      </c>
      <c r="J17" s="60" t="s">
        <v>132</v>
      </c>
      <c r="K17" s="64">
        <v>7432621</v>
      </c>
      <c r="L17" s="64">
        <v>4107895</v>
      </c>
      <c r="M17" s="64">
        <v>0</v>
      </c>
      <c r="N17" s="64">
        <v>0</v>
      </c>
      <c r="O17" s="64">
        <v>0</v>
      </c>
      <c r="P17" s="64">
        <v>1905702</v>
      </c>
      <c r="Q17" s="64">
        <v>1419024</v>
      </c>
      <c r="R17" s="65">
        <v>3324726</v>
      </c>
      <c r="S17" s="74"/>
      <c r="T17" s="64">
        <v>1905702</v>
      </c>
      <c r="U17" s="75"/>
      <c r="V17" s="67">
        <v>1419024</v>
      </c>
      <c r="W17" s="66">
        <v>0</v>
      </c>
      <c r="X17" s="68">
        <v>0</v>
      </c>
      <c r="Y17" s="76"/>
      <c r="Z17" s="64">
        <f>'[1]Elsődleges rangsor'!Z17</f>
        <v>28</v>
      </c>
      <c r="AA17" s="75"/>
      <c r="AB17" s="68">
        <f>'[1]Elsődleges rangsor'!AB17</f>
        <v>35</v>
      </c>
      <c r="AC17" s="70"/>
      <c r="AD17" s="74"/>
      <c r="AE17" s="64">
        <v>700000</v>
      </c>
      <c r="AF17" s="75"/>
      <c r="AG17" s="68">
        <f t="shared" si="1"/>
        <v>700000</v>
      </c>
      <c r="AH17" s="67">
        <v>700000</v>
      </c>
      <c r="AI17" s="71">
        <f t="shared" si="0"/>
        <v>1400000</v>
      </c>
      <c r="AJ17" s="72">
        <v>0</v>
      </c>
      <c r="AK17" s="68">
        <v>0</v>
      </c>
      <c r="AL17" s="73">
        <v>0</v>
      </c>
      <c r="AM17" s="13"/>
    </row>
    <row r="18" spans="1:39" s="14" customFormat="1" ht="133.5" customHeight="1" x14ac:dyDescent="0.25">
      <c r="A18" s="58">
        <v>14</v>
      </c>
      <c r="B18" s="59" t="s">
        <v>133</v>
      </c>
      <c r="C18" s="60" t="s">
        <v>134</v>
      </c>
      <c r="D18" s="61" t="s">
        <v>135</v>
      </c>
      <c r="E18" s="62" t="s">
        <v>42</v>
      </c>
      <c r="F18" s="60" t="s">
        <v>136</v>
      </c>
      <c r="G18" s="60" t="s">
        <v>137</v>
      </c>
      <c r="H18" s="62" t="s">
        <v>138</v>
      </c>
      <c r="I18" s="63">
        <v>744135200</v>
      </c>
      <c r="J18" s="60" t="s">
        <v>139</v>
      </c>
      <c r="K18" s="64">
        <v>10611000</v>
      </c>
      <c r="L18" s="64">
        <v>7111000</v>
      </c>
      <c r="M18" s="64">
        <v>0</v>
      </c>
      <c r="N18" s="64">
        <v>0</v>
      </c>
      <c r="O18" s="64">
        <v>0</v>
      </c>
      <c r="P18" s="64">
        <v>2000000</v>
      </c>
      <c r="Q18" s="64">
        <v>1500000</v>
      </c>
      <c r="R18" s="65">
        <v>3500000</v>
      </c>
      <c r="S18" s="74"/>
      <c r="T18" s="64">
        <v>2000000</v>
      </c>
      <c r="U18" s="75"/>
      <c r="V18" s="67">
        <v>1500000</v>
      </c>
      <c r="W18" s="66">
        <v>0</v>
      </c>
      <c r="X18" s="68">
        <v>0</v>
      </c>
      <c r="Y18" s="76"/>
      <c r="Z18" s="64">
        <f>'[1]Elsődleges rangsor'!Z18</f>
        <v>37</v>
      </c>
      <c r="AA18" s="75"/>
      <c r="AB18" s="68">
        <f>'[1]Elsődleges rangsor'!AB18</f>
        <v>37</v>
      </c>
      <c r="AC18" s="70"/>
      <c r="AD18" s="74"/>
      <c r="AE18" s="64">
        <v>1400000</v>
      </c>
      <c r="AF18" s="75"/>
      <c r="AG18" s="68">
        <f>SUM(AD18:AF18)</f>
        <v>1400000</v>
      </c>
      <c r="AH18" s="67">
        <v>900000</v>
      </c>
      <c r="AI18" s="71">
        <f t="shared" si="0"/>
        <v>2300000</v>
      </c>
      <c r="AJ18" s="72">
        <v>0</v>
      </c>
      <c r="AK18" s="68">
        <v>0</v>
      </c>
      <c r="AL18" s="73">
        <v>0</v>
      </c>
      <c r="AM18" s="13"/>
    </row>
    <row r="19" spans="1:39" s="14" customFormat="1" ht="207.75" customHeight="1" x14ac:dyDescent="0.25">
      <c r="A19" s="58">
        <v>15</v>
      </c>
      <c r="B19" s="59" t="s">
        <v>140</v>
      </c>
      <c r="C19" s="60" t="s">
        <v>141</v>
      </c>
      <c r="D19" s="61" t="s">
        <v>142</v>
      </c>
      <c r="E19" s="62" t="s">
        <v>50</v>
      </c>
      <c r="F19" s="60" t="s">
        <v>143</v>
      </c>
      <c r="G19" s="60" t="s">
        <v>144</v>
      </c>
      <c r="H19" s="62" t="s">
        <v>145</v>
      </c>
      <c r="I19" s="63"/>
      <c r="J19" s="60" t="s">
        <v>146</v>
      </c>
      <c r="K19" s="64">
        <v>2825000</v>
      </c>
      <c r="L19" s="64">
        <v>990000</v>
      </c>
      <c r="M19" s="64">
        <v>0</v>
      </c>
      <c r="N19" s="64">
        <v>0</v>
      </c>
      <c r="O19" s="64">
        <v>0</v>
      </c>
      <c r="P19" s="64">
        <v>1835000</v>
      </c>
      <c r="Q19" s="64">
        <v>0</v>
      </c>
      <c r="R19" s="65">
        <v>1835000</v>
      </c>
      <c r="S19" s="66">
        <v>650000</v>
      </c>
      <c r="T19" s="64">
        <v>900000</v>
      </c>
      <c r="U19" s="64">
        <v>285000</v>
      </c>
      <c r="V19" s="79"/>
      <c r="W19" s="66">
        <v>0</v>
      </c>
      <c r="X19" s="68">
        <v>0</v>
      </c>
      <c r="Y19" s="69">
        <f>'[1]Elsődleges rangsor'!Y19</f>
        <v>34</v>
      </c>
      <c r="Z19" s="64">
        <f>'[1]Elsődleges rangsor'!Z19</f>
        <v>39</v>
      </c>
      <c r="AA19" s="64">
        <f>'[1]Elsődleges rangsor'!AA19</f>
        <v>39</v>
      </c>
      <c r="AB19" s="80"/>
      <c r="AC19" s="70"/>
      <c r="AD19" s="66">
        <v>400000</v>
      </c>
      <c r="AE19" s="64">
        <v>800000</v>
      </c>
      <c r="AF19" s="64">
        <v>285000</v>
      </c>
      <c r="AG19" s="68">
        <f t="shared" si="1"/>
        <v>1485000</v>
      </c>
      <c r="AH19" s="79"/>
      <c r="AI19" s="71">
        <f t="shared" si="0"/>
        <v>1485000</v>
      </c>
      <c r="AJ19" s="72">
        <v>0</v>
      </c>
      <c r="AK19" s="68">
        <v>0</v>
      </c>
      <c r="AL19" s="73">
        <v>0</v>
      </c>
      <c r="AM19" s="13"/>
    </row>
    <row r="20" spans="1:39" s="14" customFormat="1" ht="182.25" customHeight="1" x14ac:dyDescent="0.25">
      <c r="A20" s="58">
        <v>16</v>
      </c>
      <c r="B20" s="59" t="s">
        <v>147</v>
      </c>
      <c r="C20" s="60" t="s">
        <v>148</v>
      </c>
      <c r="D20" s="61" t="s">
        <v>149</v>
      </c>
      <c r="E20" s="62" t="s">
        <v>42</v>
      </c>
      <c r="F20" s="60" t="s">
        <v>150</v>
      </c>
      <c r="G20" s="60" t="s">
        <v>151</v>
      </c>
      <c r="H20" s="62" t="s">
        <v>152</v>
      </c>
      <c r="I20" s="63">
        <v>40720069974</v>
      </c>
      <c r="J20" s="60" t="s">
        <v>153</v>
      </c>
      <c r="K20" s="64">
        <v>6229000</v>
      </c>
      <c r="L20" s="64">
        <v>1025000</v>
      </c>
      <c r="M20" s="64">
        <v>0</v>
      </c>
      <c r="N20" s="64">
        <v>0</v>
      </c>
      <c r="O20" s="64">
        <v>0</v>
      </c>
      <c r="P20" s="64">
        <v>3742000</v>
      </c>
      <c r="Q20" s="64">
        <v>1462000</v>
      </c>
      <c r="R20" s="65">
        <v>5204000</v>
      </c>
      <c r="S20" s="66">
        <v>1992000</v>
      </c>
      <c r="T20" s="64">
        <v>1750000</v>
      </c>
      <c r="U20" s="75"/>
      <c r="V20" s="67">
        <v>1462000</v>
      </c>
      <c r="W20" s="66">
        <v>0</v>
      </c>
      <c r="X20" s="68">
        <v>0</v>
      </c>
      <c r="Y20" s="69">
        <f>'[1]Elsődleges rangsor'!Y20</f>
        <v>34</v>
      </c>
      <c r="Z20" s="64">
        <f>'[1]Elsődleges rangsor'!Z20</f>
        <v>39</v>
      </c>
      <c r="AA20" s="75"/>
      <c r="AB20" s="68">
        <f>'[1]Elsődleges rangsor'!AB20</f>
        <v>37</v>
      </c>
      <c r="AC20" s="70"/>
      <c r="AD20" s="66">
        <v>665000</v>
      </c>
      <c r="AE20" s="64">
        <v>1200000</v>
      </c>
      <c r="AF20" s="75"/>
      <c r="AG20" s="68">
        <f t="shared" si="1"/>
        <v>1865000</v>
      </c>
      <c r="AH20" s="67">
        <v>800000</v>
      </c>
      <c r="AI20" s="71">
        <f t="shared" si="0"/>
        <v>2665000</v>
      </c>
      <c r="AJ20" s="72">
        <v>0</v>
      </c>
      <c r="AK20" s="68">
        <v>0</v>
      </c>
      <c r="AL20" s="73">
        <v>0</v>
      </c>
      <c r="AM20" s="13"/>
    </row>
    <row r="21" spans="1:39" s="14" customFormat="1" ht="138" customHeight="1" x14ac:dyDescent="0.25">
      <c r="A21" s="81">
        <v>17</v>
      </c>
      <c r="B21" s="82" t="s">
        <v>154</v>
      </c>
      <c r="C21" s="83" t="s">
        <v>155</v>
      </c>
      <c r="D21" s="84" t="s">
        <v>156</v>
      </c>
      <c r="E21" s="85" t="s">
        <v>42</v>
      </c>
      <c r="F21" s="83" t="s">
        <v>157</v>
      </c>
      <c r="G21" s="83" t="s">
        <v>158</v>
      </c>
      <c r="H21" s="85" t="s">
        <v>159</v>
      </c>
      <c r="I21" s="86">
        <v>40744636629</v>
      </c>
      <c r="J21" s="83" t="s">
        <v>160</v>
      </c>
      <c r="K21" s="87">
        <v>6700000</v>
      </c>
      <c r="L21" s="87">
        <v>3000000</v>
      </c>
      <c r="M21" s="87">
        <v>0</v>
      </c>
      <c r="N21" s="87">
        <v>700000</v>
      </c>
      <c r="O21" s="87">
        <v>0</v>
      </c>
      <c r="P21" s="87">
        <v>3000000</v>
      </c>
      <c r="Q21" s="87">
        <v>0</v>
      </c>
      <c r="R21" s="88">
        <v>3000000</v>
      </c>
      <c r="S21" s="89">
        <v>3000000</v>
      </c>
      <c r="T21" s="87"/>
      <c r="U21" s="87"/>
      <c r="V21" s="90"/>
      <c r="W21" s="89">
        <v>0</v>
      </c>
      <c r="X21" s="91">
        <v>0</v>
      </c>
      <c r="Y21" s="92">
        <f>'[1]Elsődleges rangsor'!Y21</f>
        <v>28</v>
      </c>
      <c r="Z21" s="87"/>
      <c r="AA21" s="87"/>
      <c r="AB21" s="91"/>
      <c r="AC21" s="93" t="s">
        <v>240</v>
      </c>
      <c r="AD21" s="89">
        <v>0</v>
      </c>
      <c r="AE21" s="87"/>
      <c r="AF21" s="87"/>
      <c r="AG21" s="91">
        <f t="shared" si="1"/>
        <v>0</v>
      </c>
      <c r="AH21" s="90"/>
      <c r="AI21" s="94">
        <f t="shared" si="0"/>
        <v>0</v>
      </c>
      <c r="AJ21" s="72">
        <v>0</v>
      </c>
      <c r="AK21" s="68">
        <v>0</v>
      </c>
      <c r="AL21" s="73">
        <v>0</v>
      </c>
      <c r="AM21" s="13"/>
    </row>
    <row r="22" spans="1:39" s="14" customFormat="1" ht="211.5" customHeight="1" x14ac:dyDescent="0.25">
      <c r="A22" s="81">
        <v>18</v>
      </c>
      <c r="B22" s="82" t="s">
        <v>161</v>
      </c>
      <c r="C22" s="83" t="s">
        <v>162</v>
      </c>
      <c r="D22" s="84" t="s">
        <v>163</v>
      </c>
      <c r="E22" s="85" t="s">
        <v>42</v>
      </c>
      <c r="F22" s="83" t="s">
        <v>164</v>
      </c>
      <c r="G22" s="83" t="s">
        <v>165</v>
      </c>
      <c r="H22" s="85" t="s">
        <v>166</v>
      </c>
      <c r="I22" s="86">
        <v>40744263840</v>
      </c>
      <c r="J22" s="83" t="s">
        <v>167</v>
      </c>
      <c r="K22" s="87">
        <v>7484745</v>
      </c>
      <c r="L22" s="87">
        <v>0</v>
      </c>
      <c r="M22" s="87">
        <v>0</v>
      </c>
      <c r="N22" s="87">
        <v>0</v>
      </c>
      <c r="O22" s="87">
        <v>0</v>
      </c>
      <c r="P22" s="87">
        <v>6000000</v>
      </c>
      <c r="Q22" s="87">
        <v>1484745</v>
      </c>
      <c r="R22" s="88">
        <v>7484745</v>
      </c>
      <c r="S22" s="89">
        <v>3000000</v>
      </c>
      <c r="T22" s="87">
        <v>2000000</v>
      </c>
      <c r="U22" s="87">
        <v>1000000</v>
      </c>
      <c r="V22" s="90">
        <v>1484745</v>
      </c>
      <c r="W22" s="89">
        <v>0</v>
      </c>
      <c r="X22" s="91">
        <v>0</v>
      </c>
      <c r="Y22" s="92">
        <f>'[1]Elsődleges rangsor'!Y22</f>
        <v>25</v>
      </c>
      <c r="Z22" s="87">
        <f>'[1]Elsődleges rangsor'!Z22</f>
        <v>32</v>
      </c>
      <c r="AA22" s="87">
        <f>'[1]Elsődleges rangsor'!AA22</f>
        <v>32</v>
      </c>
      <c r="AB22" s="91">
        <f>'[1]Elsődleges rangsor'!AB22</f>
        <v>36</v>
      </c>
      <c r="AC22" s="95" t="s">
        <v>243</v>
      </c>
      <c r="AD22" s="89">
        <v>600000</v>
      </c>
      <c r="AE22" s="87">
        <v>1200000</v>
      </c>
      <c r="AF22" s="87">
        <v>600000</v>
      </c>
      <c r="AG22" s="91">
        <f t="shared" si="1"/>
        <v>2400000</v>
      </c>
      <c r="AH22" s="90">
        <v>900000</v>
      </c>
      <c r="AI22" s="94">
        <f t="shared" si="0"/>
        <v>3300000</v>
      </c>
      <c r="AJ22" s="72">
        <v>0</v>
      </c>
      <c r="AK22" s="68">
        <v>0</v>
      </c>
      <c r="AL22" s="73">
        <v>0</v>
      </c>
      <c r="AM22" s="13"/>
    </row>
    <row r="23" spans="1:39" s="14" customFormat="1" ht="240" customHeight="1" x14ac:dyDescent="0.25">
      <c r="A23" s="81">
        <v>19</v>
      </c>
      <c r="B23" s="82" t="s">
        <v>168</v>
      </c>
      <c r="C23" s="83" t="s">
        <v>169</v>
      </c>
      <c r="D23" s="84" t="s">
        <v>170</v>
      </c>
      <c r="E23" s="85" t="s">
        <v>42</v>
      </c>
      <c r="F23" s="83" t="s">
        <v>171</v>
      </c>
      <c r="G23" s="83" t="s">
        <v>172</v>
      </c>
      <c r="H23" s="85" t="s">
        <v>173</v>
      </c>
      <c r="I23" s="86">
        <v>40752548570</v>
      </c>
      <c r="J23" s="83" t="s">
        <v>174</v>
      </c>
      <c r="K23" s="87">
        <v>4269500</v>
      </c>
      <c r="L23" s="87">
        <v>0</v>
      </c>
      <c r="M23" s="87">
        <v>0</v>
      </c>
      <c r="N23" s="87">
        <v>0</v>
      </c>
      <c r="O23" s="87">
        <v>0</v>
      </c>
      <c r="P23" s="87">
        <v>2860000</v>
      </c>
      <c r="Q23" s="87">
        <v>1409500</v>
      </c>
      <c r="R23" s="88">
        <v>4269500</v>
      </c>
      <c r="S23" s="89"/>
      <c r="T23" s="87">
        <v>1900000</v>
      </c>
      <c r="U23" s="87">
        <v>960000</v>
      </c>
      <c r="V23" s="90">
        <v>1409500</v>
      </c>
      <c r="W23" s="89">
        <v>0</v>
      </c>
      <c r="X23" s="91">
        <v>0</v>
      </c>
      <c r="Y23" s="92"/>
      <c r="Z23" s="87">
        <v>23</v>
      </c>
      <c r="AA23" s="87">
        <v>38</v>
      </c>
      <c r="AB23" s="91">
        <v>22</v>
      </c>
      <c r="AC23" s="95" t="s">
        <v>239</v>
      </c>
      <c r="AD23" s="89"/>
      <c r="AE23" s="87">
        <v>0</v>
      </c>
      <c r="AF23" s="87">
        <v>960000</v>
      </c>
      <c r="AG23" s="91">
        <f t="shared" si="1"/>
        <v>960000</v>
      </c>
      <c r="AH23" s="90">
        <v>0</v>
      </c>
      <c r="AI23" s="94">
        <f t="shared" si="0"/>
        <v>960000</v>
      </c>
      <c r="AJ23" s="72">
        <v>0</v>
      </c>
      <c r="AK23" s="68">
        <v>0</v>
      </c>
      <c r="AL23" s="73">
        <v>0</v>
      </c>
      <c r="AM23" s="13"/>
    </row>
    <row r="24" spans="1:39" s="14" customFormat="1" ht="82.5" customHeight="1" x14ac:dyDescent="0.25">
      <c r="A24" s="58">
        <v>20</v>
      </c>
      <c r="B24" s="59" t="s">
        <v>175</v>
      </c>
      <c r="C24" s="60" t="s">
        <v>176</v>
      </c>
      <c r="D24" s="61" t="s">
        <v>177</v>
      </c>
      <c r="E24" s="62" t="s">
        <v>50</v>
      </c>
      <c r="F24" s="60" t="s">
        <v>178</v>
      </c>
      <c r="G24" s="60" t="s">
        <v>179</v>
      </c>
      <c r="H24" s="62" t="s">
        <v>180</v>
      </c>
      <c r="I24" s="63">
        <v>381216622592</v>
      </c>
      <c r="J24" s="60" t="s">
        <v>181</v>
      </c>
      <c r="K24" s="64">
        <v>4685000</v>
      </c>
      <c r="L24" s="64">
        <v>2185000</v>
      </c>
      <c r="M24" s="64">
        <v>0</v>
      </c>
      <c r="N24" s="64">
        <v>500000</v>
      </c>
      <c r="O24" s="64">
        <v>0</v>
      </c>
      <c r="P24" s="64">
        <v>2000000</v>
      </c>
      <c r="Q24" s="64">
        <v>0</v>
      </c>
      <c r="R24" s="65">
        <v>2000000</v>
      </c>
      <c r="S24" s="74"/>
      <c r="T24" s="64">
        <v>2000000</v>
      </c>
      <c r="U24" s="75"/>
      <c r="V24" s="79"/>
      <c r="W24" s="66">
        <v>0</v>
      </c>
      <c r="X24" s="68">
        <v>0</v>
      </c>
      <c r="Y24" s="76"/>
      <c r="Z24" s="64">
        <f>'[1]Elsődleges rangsor'!Z24</f>
        <v>37</v>
      </c>
      <c r="AA24" s="75"/>
      <c r="AB24" s="80"/>
      <c r="AC24" s="77" t="s">
        <v>182</v>
      </c>
      <c r="AD24" s="74"/>
      <c r="AE24" s="64">
        <v>1400000</v>
      </c>
      <c r="AF24" s="75"/>
      <c r="AG24" s="68">
        <f t="shared" si="1"/>
        <v>1400000</v>
      </c>
      <c r="AH24" s="79"/>
      <c r="AI24" s="71">
        <f t="shared" si="0"/>
        <v>1400000</v>
      </c>
      <c r="AJ24" s="72">
        <v>0</v>
      </c>
      <c r="AK24" s="68">
        <v>0</v>
      </c>
      <c r="AL24" s="73">
        <v>0</v>
      </c>
      <c r="AM24" s="13"/>
    </row>
    <row r="25" spans="1:39" s="14" customFormat="1" ht="227.25" customHeight="1" x14ac:dyDescent="0.25">
      <c r="A25" s="96">
        <v>21</v>
      </c>
      <c r="B25" s="97" t="s">
        <v>183</v>
      </c>
      <c r="C25" s="98" t="s">
        <v>184</v>
      </c>
      <c r="D25" s="99" t="s">
        <v>185</v>
      </c>
      <c r="E25" s="100" t="s">
        <v>50</v>
      </c>
      <c r="F25" s="98" t="s">
        <v>186</v>
      </c>
      <c r="G25" s="98" t="s">
        <v>187</v>
      </c>
      <c r="H25" s="100" t="s">
        <v>188</v>
      </c>
      <c r="I25" s="101">
        <v>381642440468</v>
      </c>
      <c r="J25" s="98" t="s">
        <v>189</v>
      </c>
      <c r="K25" s="102">
        <v>4500000</v>
      </c>
      <c r="L25" s="102">
        <v>0</v>
      </c>
      <c r="M25" s="102">
        <v>0</v>
      </c>
      <c r="N25" s="102">
        <v>0</v>
      </c>
      <c r="O25" s="102">
        <v>0</v>
      </c>
      <c r="P25" s="102">
        <v>3000000</v>
      </c>
      <c r="Q25" s="102">
        <v>1500000</v>
      </c>
      <c r="R25" s="103">
        <v>4500000</v>
      </c>
      <c r="S25" s="104"/>
      <c r="T25" s="102">
        <v>2000000</v>
      </c>
      <c r="U25" s="102">
        <v>1000000</v>
      </c>
      <c r="V25" s="105">
        <v>1500000</v>
      </c>
      <c r="W25" s="106">
        <v>0</v>
      </c>
      <c r="X25" s="107">
        <v>0</v>
      </c>
      <c r="Y25" s="75"/>
      <c r="Z25" s="64">
        <f>'[1]Elsődleges rangsor'!Z25</f>
        <v>33</v>
      </c>
      <c r="AA25" s="64">
        <f>'[1]Elsődleges rangsor'!AA25</f>
        <v>32</v>
      </c>
      <c r="AB25" s="68">
        <f>'[1]Elsődleges rangsor'!AB25</f>
        <v>36</v>
      </c>
      <c r="AC25" s="70"/>
      <c r="AD25" s="104"/>
      <c r="AE25" s="102">
        <v>1200000</v>
      </c>
      <c r="AF25" s="102">
        <v>400000</v>
      </c>
      <c r="AG25" s="107">
        <f t="shared" si="1"/>
        <v>1600000</v>
      </c>
      <c r="AH25" s="105">
        <v>900000</v>
      </c>
      <c r="AI25" s="108">
        <f t="shared" si="0"/>
        <v>2500000</v>
      </c>
      <c r="AJ25" s="109">
        <v>0</v>
      </c>
      <c r="AK25" s="107">
        <v>0</v>
      </c>
      <c r="AL25" s="110">
        <v>0</v>
      </c>
      <c r="AM25" s="13"/>
    </row>
    <row r="26" spans="1:39" s="14" customFormat="1" ht="283.5" customHeight="1" x14ac:dyDescent="0.25">
      <c r="A26" s="152">
        <v>22</v>
      </c>
      <c r="B26" s="82" t="s">
        <v>190</v>
      </c>
      <c r="C26" s="83"/>
      <c r="D26" s="84" t="s">
        <v>191</v>
      </c>
      <c r="E26" s="85" t="s">
        <v>72</v>
      </c>
      <c r="F26" s="83" t="s">
        <v>192</v>
      </c>
      <c r="G26" s="83" t="s">
        <v>193</v>
      </c>
      <c r="H26" s="85"/>
      <c r="I26" s="86"/>
      <c r="J26" s="83"/>
      <c r="K26" s="87">
        <v>11205000</v>
      </c>
      <c r="L26" s="87">
        <v>1530000</v>
      </c>
      <c r="M26" s="87">
        <v>0</v>
      </c>
      <c r="N26" s="87">
        <v>2210000</v>
      </c>
      <c r="O26" s="87"/>
      <c r="P26" s="87">
        <v>6000000</v>
      </c>
      <c r="Q26" s="87">
        <v>1465000</v>
      </c>
      <c r="R26" s="88">
        <v>7465000</v>
      </c>
      <c r="S26" s="89">
        <v>3000000</v>
      </c>
      <c r="T26" s="153">
        <v>2000000</v>
      </c>
      <c r="U26" s="87">
        <v>1000000</v>
      </c>
      <c r="V26" s="90">
        <v>1465000</v>
      </c>
      <c r="W26" s="154"/>
      <c r="X26" s="155"/>
      <c r="Y26" s="87">
        <f>'[1]Elsődleges rangsor'!Y26</f>
        <v>28</v>
      </c>
      <c r="Z26" s="87">
        <f>'[1]Elsődleges rangsor'!Z26</f>
        <v>30</v>
      </c>
      <c r="AA26" s="87">
        <f>'[1]Elsődleges rangsor'!AA26</f>
        <v>32</v>
      </c>
      <c r="AB26" s="91">
        <f>'[1]Elsődleges rangsor'!AB26</f>
        <v>32</v>
      </c>
      <c r="AC26" s="95" t="s">
        <v>244</v>
      </c>
      <c r="AD26" s="89">
        <v>0</v>
      </c>
      <c r="AE26" s="87">
        <v>0</v>
      </c>
      <c r="AF26" s="87">
        <v>500000</v>
      </c>
      <c r="AG26" s="87">
        <f>SUM(AD26:AF26)</f>
        <v>500000</v>
      </c>
      <c r="AH26" s="90">
        <v>800000</v>
      </c>
      <c r="AI26" s="94">
        <f>SUM(AG26:AH26)</f>
        <v>1300000</v>
      </c>
      <c r="AJ26" s="113"/>
      <c r="AK26" s="112"/>
      <c r="AL26" s="114"/>
      <c r="AM26" s="13"/>
    </row>
    <row r="27" spans="1:39" s="14" customFormat="1" ht="113.25" customHeight="1" thickBot="1" x14ac:dyDescent="0.3">
      <c r="A27" s="58">
        <v>23</v>
      </c>
      <c r="B27" s="59" t="s">
        <v>194</v>
      </c>
      <c r="C27" s="60"/>
      <c r="D27" s="61" t="s">
        <v>195</v>
      </c>
      <c r="E27" s="62" t="s">
        <v>50</v>
      </c>
      <c r="F27" s="60"/>
      <c r="G27" s="60" t="s">
        <v>196</v>
      </c>
      <c r="H27" s="62"/>
      <c r="I27" s="63"/>
      <c r="J27" s="60"/>
      <c r="K27" s="64"/>
      <c r="L27" s="64"/>
      <c r="M27" s="64"/>
      <c r="N27" s="64"/>
      <c r="O27" s="64"/>
      <c r="P27" s="64"/>
      <c r="Q27" s="64"/>
      <c r="R27" s="65">
        <v>2000000</v>
      </c>
      <c r="S27" s="115"/>
      <c r="T27" s="116">
        <v>2000000</v>
      </c>
      <c r="U27" s="117"/>
      <c r="V27" s="118"/>
      <c r="W27" s="111"/>
      <c r="X27" s="112"/>
      <c r="Y27" s="75"/>
      <c r="Z27" s="64">
        <f>'[1]Elsődleges rangsor'!Z27</f>
        <v>28</v>
      </c>
      <c r="AA27" s="75"/>
      <c r="AB27" s="80"/>
      <c r="AC27" s="70"/>
      <c r="AD27" s="115"/>
      <c r="AE27" s="119">
        <v>1000000</v>
      </c>
      <c r="AF27" s="120"/>
      <c r="AG27" s="119">
        <f>SUM(AD27:AF27)</f>
        <v>1000000</v>
      </c>
      <c r="AH27" s="121"/>
      <c r="AI27" s="122">
        <f>SUM(AG27:AH27)</f>
        <v>1000000</v>
      </c>
      <c r="AJ27" s="113"/>
      <c r="AK27" s="112"/>
      <c r="AL27" s="114"/>
      <c r="AM27" s="13"/>
    </row>
    <row r="28" spans="1:39" s="14" customFormat="1" ht="21.75" customHeight="1" thickBot="1" x14ac:dyDescent="0.3">
      <c r="A28" s="182" t="s">
        <v>197</v>
      </c>
      <c r="B28" s="183"/>
      <c r="C28" s="183"/>
      <c r="D28" s="183"/>
      <c r="E28" s="183"/>
      <c r="F28" s="183"/>
      <c r="G28" s="183"/>
      <c r="H28" s="183"/>
      <c r="I28" s="183"/>
      <c r="J28" s="184"/>
      <c r="K28" s="123">
        <f t="shared" ref="K28:X28" si="2">SUM(K5:K25)</f>
        <v>170711535</v>
      </c>
      <c r="L28" s="124">
        <f t="shared" si="2"/>
        <v>59594451</v>
      </c>
      <c r="M28" s="124">
        <f t="shared" si="2"/>
        <v>1650000</v>
      </c>
      <c r="N28" s="124">
        <f t="shared" si="2"/>
        <v>12399713</v>
      </c>
      <c r="O28" s="124">
        <f t="shared" si="2"/>
        <v>0</v>
      </c>
      <c r="P28" s="124">
        <f t="shared" si="2"/>
        <v>72746312</v>
      </c>
      <c r="Q28" s="125">
        <f t="shared" si="2"/>
        <v>24321059</v>
      </c>
      <c r="R28" s="126">
        <f>SUM(R5:R27)</f>
        <v>106532371</v>
      </c>
      <c r="S28" s="126">
        <f>SUM(S5:S27)</f>
        <v>27860000</v>
      </c>
      <c r="T28" s="126">
        <f>SUM(T5:T27)</f>
        <v>39525702</v>
      </c>
      <c r="U28" s="126">
        <f>SUM(U5:U27)</f>
        <v>13204060</v>
      </c>
      <c r="V28" s="126">
        <f>SUM(V5:V27)</f>
        <v>25942609</v>
      </c>
      <c r="W28" s="127">
        <f t="shared" si="2"/>
        <v>0</v>
      </c>
      <c r="X28" s="128">
        <f t="shared" si="2"/>
        <v>0</v>
      </c>
      <c r="Y28" s="129"/>
      <c r="Z28" s="130"/>
      <c r="AA28" s="130"/>
      <c r="AB28" s="131"/>
      <c r="AC28" s="132"/>
      <c r="AD28" s="126">
        <f>SUM(AD5,AD6,AD7,AD8,AD9,AD10,AD11,AD12,AD13,AD14,AD15,AD16,AD17,AD18,AD19,AD20,AD21,AD22,AD23,AD24,AD25,AD26,AD27)</f>
        <v>3215000</v>
      </c>
      <c r="AE28" s="124">
        <f>SUM(AE5:AE27)</f>
        <v>21500000</v>
      </c>
      <c r="AF28" s="124">
        <f>SUM(AF5:AF27)</f>
        <v>6345000</v>
      </c>
      <c r="AG28" s="125">
        <f>SUM(AG5:AG27)</f>
        <v>31060000</v>
      </c>
      <c r="AH28" s="125">
        <f>SUM(AH5:AH27)</f>
        <v>14500000</v>
      </c>
      <c r="AI28" s="133">
        <f>SUM(AI5:AI27)</f>
        <v>45560000</v>
      </c>
      <c r="AJ28" s="134"/>
      <c r="AK28" s="135"/>
      <c r="AL28" s="136"/>
      <c r="AM28" s="13"/>
    </row>
    <row r="29" spans="1:39" s="14" customFormat="1" ht="15.75" x14ac:dyDescent="0.25">
      <c r="A29" s="137"/>
      <c r="B29" s="138"/>
      <c r="J29" s="139"/>
      <c r="K29" s="11"/>
      <c r="L29" s="11"/>
      <c r="M29" s="11"/>
      <c r="N29" s="11"/>
      <c r="O29" s="11"/>
      <c r="P29" s="11"/>
      <c r="Q29" s="11"/>
      <c r="R29" s="12"/>
      <c r="S29" s="140"/>
      <c r="T29" s="141"/>
      <c r="U29" s="141"/>
      <c r="V29" s="141"/>
      <c r="W29" s="140"/>
      <c r="X29" s="11"/>
      <c r="Y29" s="11"/>
      <c r="Z29" s="11"/>
      <c r="AA29" s="11"/>
      <c r="AB29" s="11"/>
      <c r="AD29" s="140"/>
      <c r="AE29" s="141"/>
      <c r="AF29" s="141"/>
      <c r="AG29" s="141"/>
      <c r="AH29" s="141"/>
      <c r="AI29" s="142"/>
      <c r="AJ29" s="140"/>
      <c r="AK29" s="11"/>
      <c r="AL29" s="12"/>
      <c r="AM29" s="13"/>
    </row>
    <row r="30" spans="1:39" s="14" customFormat="1" ht="38.25" customHeight="1" x14ac:dyDescent="0.25">
      <c r="A30" s="137"/>
      <c r="B30" s="186" t="s">
        <v>241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8"/>
      <c r="AC30" s="11"/>
      <c r="AD30" s="140"/>
      <c r="AE30" s="141"/>
      <c r="AF30" s="141"/>
      <c r="AG30" s="141"/>
      <c r="AH30" s="141"/>
      <c r="AI30" s="142"/>
      <c r="AJ30" s="140"/>
      <c r="AK30" s="11"/>
      <c r="AL30" s="12"/>
      <c r="AM30" s="13"/>
    </row>
    <row r="31" spans="1:39" s="14" customFormat="1" ht="24" customHeight="1" x14ac:dyDescent="0.25">
      <c r="A31" s="137"/>
      <c r="B31" s="138" t="s">
        <v>231</v>
      </c>
      <c r="J31" s="139"/>
      <c r="K31" s="11"/>
      <c r="L31" s="11"/>
      <c r="M31" s="11"/>
      <c r="N31" s="11"/>
      <c r="O31" s="11"/>
      <c r="P31" s="11"/>
      <c r="Q31" s="11"/>
      <c r="R31" s="12"/>
      <c r="S31" s="140"/>
      <c r="T31" s="141"/>
      <c r="U31" s="141"/>
      <c r="V31" s="141"/>
      <c r="W31" s="140"/>
      <c r="X31" s="11"/>
      <c r="Y31" s="11"/>
      <c r="Z31" s="11"/>
      <c r="AA31" s="11"/>
      <c r="AB31" s="11"/>
      <c r="AD31" s="140"/>
      <c r="AE31" s="141"/>
      <c r="AF31" s="141"/>
      <c r="AG31" s="141"/>
      <c r="AH31" s="141"/>
      <c r="AI31" s="142"/>
      <c r="AJ31" s="140"/>
      <c r="AK31" s="11"/>
      <c r="AL31" s="12"/>
      <c r="AM31" s="13"/>
    </row>
    <row r="32" spans="1:39" s="14" customFormat="1" ht="15" customHeight="1" x14ac:dyDescent="0.25">
      <c r="A32" s="137"/>
      <c r="B32" s="138"/>
      <c r="J32" s="139"/>
      <c r="K32" s="11"/>
      <c r="L32" s="11"/>
      <c r="M32" s="11"/>
      <c r="N32" s="11"/>
      <c r="O32" s="11"/>
      <c r="P32" s="11"/>
      <c r="Q32" s="11"/>
      <c r="R32" s="12"/>
      <c r="S32" s="140"/>
      <c r="T32" s="141"/>
      <c r="U32" s="141"/>
      <c r="V32" s="141"/>
      <c r="W32" s="140"/>
      <c r="X32" s="11"/>
      <c r="Y32" s="11"/>
      <c r="Z32" s="11"/>
      <c r="AA32" s="11"/>
      <c r="AB32" s="11"/>
      <c r="AD32" s="140"/>
      <c r="AE32" s="141"/>
      <c r="AF32" s="141"/>
      <c r="AG32" s="141"/>
      <c r="AH32" s="141"/>
      <c r="AI32" s="142"/>
      <c r="AJ32" s="140"/>
      <c r="AK32" s="11"/>
      <c r="AL32" s="12"/>
      <c r="AM32" s="13"/>
    </row>
    <row r="33" spans="1:39" s="14" customFormat="1" ht="15.75" customHeight="1" x14ac:dyDescent="0.25">
      <c r="A33" s="137"/>
      <c r="B33" s="185" t="s">
        <v>198</v>
      </c>
      <c r="C33" s="185"/>
      <c r="D33" s="185"/>
      <c r="J33" s="139"/>
      <c r="K33" s="11"/>
      <c r="L33" s="11"/>
      <c r="M33" s="11"/>
      <c r="N33" s="11"/>
      <c r="O33" s="11"/>
      <c r="P33" s="11"/>
      <c r="Q33" s="11"/>
      <c r="R33" s="12"/>
      <c r="S33" s="140"/>
      <c r="T33" s="141"/>
      <c r="U33" s="141"/>
      <c r="V33" s="141"/>
      <c r="W33" s="140"/>
      <c r="X33" s="11"/>
      <c r="Y33" s="11"/>
      <c r="Z33" s="11"/>
      <c r="AA33" s="11"/>
      <c r="AB33" s="11"/>
      <c r="AD33" s="140"/>
      <c r="AE33" s="141"/>
      <c r="AF33" s="141"/>
      <c r="AG33" s="141"/>
      <c r="AH33" s="141"/>
      <c r="AI33" s="142"/>
      <c r="AJ33" s="140"/>
      <c r="AK33" s="11"/>
      <c r="AL33" s="12"/>
      <c r="AM33" s="13"/>
    </row>
    <row r="34" spans="1:39" s="14" customFormat="1" ht="15" customHeight="1" x14ac:dyDescent="0.25">
      <c r="A34" s="137"/>
      <c r="B34" s="168" t="s">
        <v>199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1"/>
      <c r="Q34" s="11"/>
      <c r="R34" s="12"/>
      <c r="S34" s="143"/>
      <c r="T34" s="141"/>
      <c r="U34" s="141"/>
      <c r="V34" s="141"/>
      <c r="W34" s="143"/>
      <c r="X34" s="11"/>
      <c r="Y34" s="11"/>
      <c r="Z34" s="11"/>
      <c r="AA34" s="11"/>
      <c r="AB34" s="11"/>
      <c r="AD34" s="143"/>
      <c r="AE34" s="141"/>
      <c r="AF34" s="141"/>
      <c r="AG34" s="141"/>
      <c r="AH34" s="141"/>
      <c r="AI34" s="142"/>
      <c r="AJ34" s="143"/>
      <c r="AK34" s="11"/>
      <c r="AL34" s="12"/>
      <c r="AM34" s="13"/>
    </row>
    <row r="35" spans="1:39" s="14" customFormat="1" ht="15.75" customHeight="1" x14ac:dyDescent="0.25">
      <c r="A35" s="137"/>
      <c r="B35" s="168" t="s">
        <v>200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1"/>
      <c r="Q35" s="11"/>
      <c r="R35" s="12"/>
      <c r="S35" s="140"/>
      <c r="T35" s="141"/>
      <c r="U35" s="141"/>
      <c r="V35" s="141"/>
      <c r="W35" s="140"/>
      <c r="X35" s="11"/>
      <c r="Y35" s="11"/>
      <c r="Z35" s="11"/>
      <c r="AA35" s="11"/>
      <c r="AB35" s="11"/>
      <c r="AD35" s="140"/>
      <c r="AE35" s="141"/>
      <c r="AF35" s="141"/>
      <c r="AG35" s="141"/>
      <c r="AH35" s="141"/>
      <c r="AI35" s="142"/>
      <c r="AJ35" s="140"/>
      <c r="AK35" s="11"/>
      <c r="AL35" s="12"/>
      <c r="AM35" s="13"/>
    </row>
    <row r="36" spans="1:39" s="14" customFormat="1" ht="15" customHeight="1" x14ac:dyDescent="0.25">
      <c r="A36" s="137"/>
      <c r="B36" s="168" t="s">
        <v>201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1"/>
      <c r="Q36" s="11"/>
      <c r="R36" s="12"/>
      <c r="S36" s="140"/>
      <c r="T36" s="11"/>
      <c r="U36" s="11"/>
      <c r="V36" s="11"/>
      <c r="W36" s="140"/>
      <c r="X36" s="11"/>
      <c r="Y36" s="11"/>
      <c r="Z36" s="11"/>
      <c r="AA36" s="11"/>
      <c r="AB36" s="11"/>
      <c r="AD36" s="140"/>
      <c r="AE36" s="11"/>
      <c r="AF36" s="11"/>
      <c r="AG36" s="11"/>
      <c r="AH36" s="11"/>
      <c r="AI36" s="12"/>
      <c r="AJ36" s="140"/>
      <c r="AK36" s="11"/>
      <c r="AL36" s="12"/>
      <c r="AM36" s="13"/>
    </row>
    <row r="37" spans="1:39" s="14" customFormat="1" ht="15" customHeight="1" x14ac:dyDescent="0.25">
      <c r="A37" s="137"/>
      <c r="B37" s="168" t="s">
        <v>202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1"/>
      <c r="Q37" s="11"/>
      <c r="R37" s="12"/>
      <c r="S37" s="140"/>
      <c r="T37" s="11"/>
      <c r="U37" s="11"/>
      <c r="V37" s="11"/>
      <c r="W37" s="140"/>
      <c r="X37" s="11"/>
      <c r="Y37" s="11"/>
      <c r="Z37" s="11"/>
      <c r="AA37" s="11"/>
      <c r="AB37" s="11"/>
      <c r="AD37" s="140"/>
      <c r="AE37" s="11"/>
      <c r="AF37" s="11"/>
      <c r="AG37" s="11"/>
      <c r="AH37" s="11"/>
      <c r="AI37" s="12"/>
      <c r="AJ37" s="140"/>
      <c r="AK37" s="11"/>
      <c r="AL37" s="12"/>
      <c r="AM37" s="13"/>
    </row>
    <row r="38" spans="1:39" s="14" customFormat="1" ht="15" customHeight="1" x14ac:dyDescent="0.25">
      <c r="A38" s="13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1"/>
      <c r="Q38" s="11"/>
      <c r="R38" s="12"/>
      <c r="S38" s="140"/>
      <c r="T38" s="11"/>
      <c r="U38" s="11"/>
      <c r="V38" s="11"/>
      <c r="W38" s="140"/>
      <c r="X38" s="11"/>
      <c r="Y38" s="11"/>
      <c r="Z38" s="11"/>
      <c r="AA38" s="11"/>
      <c r="AB38" s="11"/>
      <c r="AD38" s="140"/>
      <c r="AE38" s="11"/>
      <c r="AF38" s="11"/>
      <c r="AG38" s="11"/>
      <c r="AH38" s="11"/>
      <c r="AI38" s="12"/>
      <c r="AJ38" s="140"/>
      <c r="AK38" s="11"/>
      <c r="AL38" s="12"/>
      <c r="AM38" s="13"/>
    </row>
    <row r="39" spans="1:39" s="14" customFormat="1" ht="15.75" x14ac:dyDescent="0.25">
      <c r="A39" s="137"/>
      <c r="B39" s="144" t="s">
        <v>203</v>
      </c>
      <c r="J39" s="139"/>
      <c r="K39" s="11"/>
      <c r="L39" s="11"/>
      <c r="M39" s="11"/>
      <c r="N39" s="11"/>
      <c r="O39" s="11"/>
      <c r="P39" s="11"/>
      <c r="Q39" s="11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D39" s="11"/>
      <c r="AE39" s="11"/>
      <c r="AF39" s="11"/>
      <c r="AG39" s="11"/>
      <c r="AH39" s="11"/>
      <c r="AI39" s="12"/>
      <c r="AJ39" s="11"/>
      <c r="AK39" s="11"/>
      <c r="AL39" s="12"/>
      <c r="AM39" s="13"/>
    </row>
    <row r="40" spans="1:39" s="14" customFormat="1" ht="159" customHeight="1" x14ac:dyDescent="0.25">
      <c r="A40" s="137"/>
      <c r="B40" s="138"/>
      <c r="D40" s="173" t="s">
        <v>228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11"/>
      <c r="U40" s="11"/>
      <c r="V40" s="11"/>
      <c r="W40" s="11"/>
      <c r="X40" s="11"/>
      <c r="Y40" s="11"/>
      <c r="Z40" s="11"/>
      <c r="AA40" s="11"/>
      <c r="AB40" s="11"/>
      <c r="AD40" s="11"/>
      <c r="AE40" s="11"/>
      <c r="AF40" s="11"/>
      <c r="AG40" s="11"/>
      <c r="AH40" s="11"/>
      <c r="AI40" s="12"/>
      <c r="AJ40" s="11"/>
      <c r="AK40" s="11"/>
      <c r="AL40" s="12"/>
      <c r="AM40" s="13"/>
    </row>
    <row r="41" spans="1:39" s="14" customFormat="1" ht="15.75" x14ac:dyDescent="0.25">
      <c r="A41" s="137"/>
      <c r="B41" s="138"/>
      <c r="J41" s="139"/>
      <c r="K41" s="11"/>
      <c r="L41" s="11"/>
      <c r="M41" s="11"/>
      <c r="N41" s="11"/>
      <c r="O41" s="11"/>
      <c r="P41" s="11"/>
      <c r="Q41" s="11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D41" s="11"/>
      <c r="AE41" s="11"/>
      <c r="AF41" s="11"/>
      <c r="AG41" s="11"/>
      <c r="AH41" s="11"/>
      <c r="AI41" s="12"/>
      <c r="AJ41" s="11"/>
      <c r="AK41" s="11"/>
      <c r="AL41" s="12"/>
      <c r="AM41" s="13"/>
    </row>
    <row r="42" spans="1:39" s="14" customFormat="1" ht="15.75" x14ac:dyDescent="0.25">
      <c r="A42" s="137"/>
      <c r="B42" s="138" t="s">
        <v>204</v>
      </c>
      <c r="J42" s="139"/>
      <c r="K42" s="11"/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D42" s="11"/>
      <c r="AE42" s="11"/>
      <c r="AF42" s="11"/>
      <c r="AG42" s="11"/>
      <c r="AH42" s="11"/>
      <c r="AI42" s="12"/>
      <c r="AJ42" s="11"/>
      <c r="AK42" s="11"/>
      <c r="AL42" s="12"/>
      <c r="AM42" s="13"/>
    </row>
    <row r="43" spans="1:39" s="14" customFormat="1" ht="30.75" x14ac:dyDescent="0.25">
      <c r="A43" s="137"/>
      <c r="B43" s="145" t="s">
        <v>205</v>
      </c>
      <c r="C43" s="145"/>
      <c r="D43" s="146" t="s">
        <v>206</v>
      </c>
      <c r="E43" s="146" t="s">
        <v>207</v>
      </c>
      <c r="F43" s="145"/>
      <c r="G43" s="145" t="s">
        <v>208</v>
      </c>
      <c r="H43" s="145"/>
      <c r="I43" s="145"/>
      <c r="J43" s="146"/>
      <c r="K43" s="147"/>
      <c r="L43" s="147"/>
      <c r="M43" s="147"/>
      <c r="N43" s="147"/>
      <c r="O43" s="147"/>
      <c r="P43" s="147"/>
      <c r="Q43" s="147"/>
      <c r="R43" s="147" t="s">
        <v>209</v>
      </c>
      <c r="S43" s="148" t="s">
        <v>210</v>
      </c>
      <c r="T43" s="11"/>
      <c r="U43" s="11"/>
      <c r="V43" s="11"/>
      <c r="W43" s="11"/>
      <c r="X43" s="11"/>
      <c r="Y43" s="11"/>
      <c r="Z43" s="11"/>
      <c r="AA43" s="11"/>
      <c r="AB43" s="11"/>
      <c r="AD43" s="11"/>
      <c r="AE43" s="11"/>
      <c r="AF43" s="11"/>
      <c r="AG43" s="11"/>
      <c r="AH43" s="11"/>
      <c r="AI43" s="12"/>
      <c r="AJ43" s="11"/>
      <c r="AK43" s="11"/>
      <c r="AL43" s="12"/>
      <c r="AM43" s="13"/>
    </row>
    <row r="44" spans="1:39" s="14" customFormat="1" ht="60.75" x14ac:dyDescent="0.25">
      <c r="A44" s="137"/>
      <c r="B44" s="145" t="s">
        <v>211</v>
      </c>
      <c r="C44" s="149"/>
      <c r="D44" s="149" t="s">
        <v>47</v>
      </c>
      <c r="E44" s="150" t="s">
        <v>217</v>
      </c>
      <c r="F44" s="149"/>
      <c r="G44" s="149" t="s">
        <v>50</v>
      </c>
      <c r="H44" s="149"/>
      <c r="I44" s="149"/>
      <c r="J44" s="150"/>
      <c r="K44" s="151"/>
      <c r="L44" s="151"/>
      <c r="M44" s="151"/>
      <c r="N44" s="151"/>
      <c r="O44" s="151"/>
      <c r="P44" s="151"/>
      <c r="Q44" s="151"/>
      <c r="R44" s="151" t="s">
        <v>212</v>
      </c>
      <c r="S44" s="151">
        <v>600000</v>
      </c>
      <c r="T44" s="11"/>
      <c r="U44" s="11"/>
      <c r="V44" s="11"/>
      <c r="W44" s="11"/>
      <c r="X44" s="11"/>
      <c r="Y44" s="11"/>
      <c r="Z44" s="11"/>
      <c r="AA44" s="11"/>
      <c r="AB44" s="11"/>
      <c r="AD44" s="11"/>
      <c r="AE44" s="11"/>
      <c r="AF44" s="11"/>
      <c r="AG44" s="11"/>
      <c r="AH44" s="11"/>
      <c r="AI44" s="12"/>
      <c r="AJ44" s="11"/>
      <c r="AK44" s="11"/>
      <c r="AL44" s="12"/>
      <c r="AM44" s="13"/>
    </row>
    <row r="45" spans="1:39" s="14" customFormat="1" ht="60.75" x14ac:dyDescent="0.25">
      <c r="A45" s="137"/>
      <c r="B45" s="145" t="s">
        <v>213</v>
      </c>
      <c r="C45" s="149"/>
      <c r="D45" s="149" t="s">
        <v>98</v>
      </c>
      <c r="E45" s="150" t="s">
        <v>100</v>
      </c>
      <c r="F45" s="149"/>
      <c r="G45" s="149" t="s">
        <v>42</v>
      </c>
      <c r="H45" s="149"/>
      <c r="I45" s="149"/>
      <c r="J45" s="150"/>
      <c r="K45" s="151"/>
      <c r="L45" s="151"/>
      <c r="M45" s="151"/>
      <c r="N45" s="151"/>
      <c r="O45" s="151"/>
      <c r="P45" s="151"/>
      <c r="Q45" s="151"/>
      <c r="R45" s="151" t="s">
        <v>214</v>
      </c>
      <c r="S45" s="151">
        <v>400000</v>
      </c>
      <c r="T45" s="11"/>
      <c r="U45" s="11"/>
      <c r="V45" s="11"/>
      <c r="W45" s="11"/>
      <c r="X45" s="11"/>
      <c r="Y45" s="11"/>
      <c r="Z45" s="11"/>
      <c r="AA45" s="11"/>
      <c r="AB45" s="11"/>
      <c r="AD45" s="11"/>
      <c r="AE45" s="11"/>
      <c r="AF45" s="11"/>
      <c r="AG45" s="11"/>
      <c r="AH45" s="11"/>
      <c r="AI45" s="12"/>
      <c r="AJ45" s="11"/>
      <c r="AK45" s="11"/>
      <c r="AL45" s="12"/>
      <c r="AM45" s="13"/>
    </row>
    <row r="46" spans="1:39" s="14" customFormat="1" ht="30.75" x14ac:dyDescent="0.25">
      <c r="A46" s="137"/>
      <c r="B46" s="145" t="s">
        <v>215</v>
      </c>
      <c r="C46" s="149"/>
      <c r="D46" s="149" t="s">
        <v>69</v>
      </c>
      <c r="E46" s="150" t="s">
        <v>71</v>
      </c>
      <c r="F46" s="149"/>
      <c r="G46" s="149" t="s">
        <v>72</v>
      </c>
      <c r="H46" s="149"/>
      <c r="I46" s="149"/>
      <c r="J46" s="150"/>
      <c r="K46" s="151"/>
      <c r="L46" s="151"/>
      <c r="M46" s="151"/>
      <c r="N46" s="151"/>
      <c r="O46" s="151"/>
      <c r="P46" s="151"/>
      <c r="Q46" s="151"/>
      <c r="R46" s="151" t="s">
        <v>212</v>
      </c>
      <c r="S46" s="151">
        <v>600000</v>
      </c>
      <c r="T46" s="11"/>
      <c r="U46" s="11"/>
      <c r="V46" s="11"/>
      <c r="W46" s="11"/>
      <c r="X46" s="11"/>
      <c r="Y46" s="11"/>
      <c r="Z46" s="11"/>
      <c r="AA46" s="11"/>
      <c r="AB46" s="11"/>
      <c r="AD46" s="11"/>
      <c r="AE46" s="11"/>
      <c r="AF46" s="11"/>
      <c r="AG46" s="11"/>
      <c r="AH46" s="11"/>
      <c r="AI46" s="12"/>
      <c r="AJ46" s="11"/>
      <c r="AK46" s="11"/>
      <c r="AL46" s="12"/>
      <c r="AM46" s="13"/>
    </row>
    <row r="47" spans="1:39" s="14" customFormat="1" ht="81.75" customHeight="1" x14ac:dyDescent="0.25">
      <c r="A47" s="137"/>
      <c r="B47" s="145" t="s">
        <v>216</v>
      </c>
      <c r="C47" s="149"/>
      <c r="D47" s="149" t="s">
        <v>39</v>
      </c>
      <c r="E47" s="150" t="s">
        <v>221</v>
      </c>
      <c r="F47" s="149"/>
      <c r="G47" s="149" t="s">
        <v>42</v>
      </c>
      <c r="H47" s="149"/>
      <c r="I47" s="149"/>
      <c r="J47" s="150"/>
      <c r="K47" s="151"/>
      <c r="L47" s="151"/>
      <c r="M47" s="151"/>
      <c r="N47" s="151"/>
      <c r="O47" s="151"/>
      <c r="P47" s="151"/>
      <c r="Q47" s="151"/>
      <c r="R47" s="151" t="s">
        <v>212</v>
      </c>
      <c r="S47" s="151">
        <v>1800000</v>
      </c>
      <c r="T47" s="11"/>
      <c r="U47" s="11"/>
      <c r="V47" s="11"/>
      <c r="W47" s="11"/>
      <c r="X47" s="11"/>
      <c r="Y47" s="11"/>
      <c r="Z47" s="11"/>
      <c r="AA47" s="11"/>
      <c r="AB47" s="11"/>
      <c r="AD47" s="11"/>
      <c r="AE47" s="11"/>
      <c r="AF47" s="11"/>
      <c r="AG47" s="11"/>
      <c r="AH47" s="11"/>
      <c r="AI47" s="12"/>
      <c r="AJ47" s="11"/>
      <c r="AK47" s="11"/>
      <c r="AL47" s="12"/>
      <c r="AM47" s="13"/>
    </row>
    <row r="48" spans="1:39" s="14" customFormat="1" ht="30.75" x14ac:dyDescent="0.25">
      <c r="A48" s="137"/>
      <c r="B48" s="145" t="s">
        <v>218</v>
      </c>
      <c r="C48" s="149"/>
      <c r="D48" s="149" t="s">
        <v>119</v>
      </c>
      <c r="E48" s="150" t="s">
        <v>121</v>
      </c>
      <c r="F48" s="149"/>
      <c r="G48" s="149" t="s">
        <v>42</v>
      </c>
      <c r="H48" s="149"/>
      <c r="I48" s="149"/>
      <c r="J48" s="150"/>
      <c r="K48" s="151"/>
      <c r="L48" s="151"/>
      <c r="M48" s="151"/>
      <c r="N48" s="151"/>
      <c r="O48" s="151"/>
      <c r="P48" s="151"/>
      <c r="Q48" s="151"/>
      <c r="R48" s="151" t="s">
        <v>212</v>
      </c>
      <c r="S48" s="151">
        <v>700000</v>
      </c>
      <c r="T48" s="11"/>
      <c r="U48" s="11"/>
      <c r="V48" s="11"/>
      <c r="W48" s="11"/>
      <c r="X48" s="11"/>
      <c r="Y48" s="11"/>
      <c r="Z48" s="11"/>
      <c r="AA48" s="11"/>
      <c r="AB48" s="11"/>
      <c r="AD48" s="11"/>
      <c r="AE48" s="11"/>
      <c r="AF48" s="11"/>
      <c r="AG48" s="11"/>
      <c r="AH48" s="11"/>
      <c r="AI48" s="12"/>
      <c r="AJ48" s="11"/>
      <c r="AK48" s="11"/>
      <c r="AL48" s="12"/>
      <c r="AM48" s="13"/>
    </row>
    <row r="49" spans="1:39" s="14" customFormat="1" ht="45.75" x14ac:dyDescent="0.25">
      <c r="A49" s="137"/>
      <c r="B49" s="145" t="s">
        <v>219</v>
      </c>
      <c r="C49" s="149"/>
      <c r="D49" s="149" t="s">
        <v>190</v>
      </c>
      <c r="E49" s="150" t="s">
        <v>222</v>
      </c>
      <c r="F49" s="149"/>
      <c r="G49" s="149" t="s">
        <v>72</v>
      </c>
      <c r="H49" s="149"/>
      <c r="I49" s="149"/>
      <c r="J49" s="150"/>
      <c r="K49" s="151"/>
      <c r="L49" s="151"/>
      <c r="M49" s="151"/>
      <c r="N49" s="151"/>
      <c r="O49" s="151"/>
      <c r="P49" s="151"/>
      <c r="Q49" s="151"/>
      <c r="R49" s="151" t="s">
        <v>212</v>
      </c>
      <c r="S49" s="151">
        <v>500000</v>
      </c>
      <c r="T49" s="11"/>
      <c r="U49" s="11"/>
      <c r="V49" s="11"/>
      <c r="W49" s="11"/>
      <c r="X49" s="11"/>
      <c r="Y49" s="11"/>
      <c r="Z49" s="11"/>
      <c r="AA49" s="11"/>
      <c r="AB49" s="11"/>
      <c r="AD49" s="11"/>
      <c r="AE49" s="11"/>
      <c r="AF49" s="11"/>
      <c r="AG49" s="11"/>
      <c r="AH49" s="11"/>
      <c r="AI49" s="12"/>
      <c r="AJ49" s="11"/>
      <c r="AK49" s="11"/>
      <c r="AL49" s="12"/>
      <c r="AM49" s="13"/>
    </row>
    <row r="50" spans="1:39" s="14" customFormat="1" ht="60.75" x14ac:dyDescent="0.25">
      <c r="A50" s="137"/>
      <c r="B50" s="145" t="s">
        <v>220</v>
      </c>
      <c r="C50" s="149"/>
      <c r="D50" s="149" t="s">
        <v>77</v>
      </c>
      <c r="E50" s="150" t="s">
        <v>79</v>
      </c>
      <c r="F50" s="149"/>
      <c r="G50" s="149" t="s">
        <v>50</v>
      </c>
      <c r="H50" s="149"/>
      <c r="I50" s="149"/>
      <c r="J50" s="150"/>
      <c r="K50" s="151"/>
      <c r="L50" s="151"/>
      <c r="M50" s="151"/>
      <c r="N50" s="151"/>
      <c r="O50" s="151"/>
      <c r="P50" s="151"/>
      <c r="Q50" s="151"/>
      <c r="R50" s="151" t="s">
        <v>212</v>
      </c>
      <c r="S50" s="151">
        <v>500000</v>
      </c>
      <c r="T50" s="11"/>
      <c r="U50" s="11"/>
      <c r="V50" s="11"/>
      <c r="W50" s="11"/>
      <c r="X50" s="11"/>
      <c r="Y50" s="11"/>
      <c r="Z50" s="11"/>
      <c r="AA50" s="11"/>
      <c r="AB50" s="11"/>
      <c r="AD50" s="11"/>
      <c r="AE50" s="11"/>
      <c r="AF50" s="11"/>
      <c r="AG50" s="11"/>
      <c r="AH50" s="11"/>
      <c r="AI50" s="12"/>
      <c r="AJ50" s="11"/>
      <c r="AK50" s="11"/>
      <c r="AL50" s="12"/>
      <c r="AM50" s="13"/>
    </row>
    <row r="51" spans="1:39" s="14" customFormat="1" ht="15.75" x14ac:dyDescent="0.25">
      <c r="A51" s="137"/>
      <c r="B51" s="176" t="s">
        <v>223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47">
        <f>SUM(S44:S50)</f>
        <v>5100000</v>
      </c>
      <c r="T51" s="11"/>
      <c r="U51" s="11"/>
      <c r="V51" s="11"/>
      <c r="W51" s="11"/>
      <c r="X51" s="11"/>
      <c r="Y51" s="11"/>
      <c r="Z51" s="11"/>
      <c r="AA51" s="11"/>
      <c r="AB51" s="11"/>
      <c r="AD51" s="11"/>
      <c r="AE51" s="11"/>
      <c r="AF51" s="11"/>
      <c r="AG51" s="11"/>
      <c r="AH51" s="11"/>
      <c r="AI51" s="12"/>
      <c r="AJ51" s="11"/>
      <c r="AK51" s="11"/>
      <c r="AL51" s="12"/>
      <c r="AM51" s="13"/>
    </row>
    <row r="52" spans="1:39" s="14" customFormat="1" ht="15.75" x14ac:dyDescent="0.25">
      <c r="A52" s="137"/>
      <c r="B52" s="138"/>
      <c r="J52" s="139"/>
      <c r="K52" s="11"/>
      <c r="L52" s="11"/>
      <c r="M52" s="11"/>
      <c r="N52" s="11"/>
      <c r="O52" s="11"/>
      <c r="P52" s="11"/>
      <c r="Q52" s="11"/>
      <c r="R52" s="1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D52" s="11"/>
      <c r="AE52" s="11"/>
      <c r="AF52" s="11"/>
      <c r="AG52" s="11"/>
      <c r="AH52" s="11"/>
      <c r="AI52" s="12"/>
      <c r="AJ52" s="11"/>
      <c r="AK52" s="11"/>
      <c r="AL52" s="12"/>
      <c r="AM52" s="13"/>
    </row>
    <row r="53" spans="1:39" s="14" customFormat="1" ht="83.25" customHeight="1" x14ac:dyDescent="0.25">
      <c r="A53" s="137"/>
      <c r="B53" s="179" t="s">
        <v>227</v>
      </c>
      <c r="C53" s="180"/>
      <c r="D53" s="180"/>
      <c r="E53" s="180"/>
      <c r="F53" s="180"/>
      <c r="G53" s="181"/>
      <c r="J53" s="139"/>
      <c r="K53" s="11"/>
      <c r="L53" s="11"/>
      <c r="M53" s="11"/>
      <c r="N53" s="11"/>
      <c r="O53" s="11"/>
      <c r="P53" s="11"/>
      <c r="Q53" s="11"/>
      <c r="R53" s="12"/>
      <c r="S53" s="11"/>
      <c r="T53" s="11"/>
      <c r="U53" s="11"/>
      <c r="V53" s="11"/>
      <c r="W53" s="11"/>
      <c r="X53" s="11"/>
      <c r="Y53" s="11"/>
      <c r="Z53" s="11"/>
      <c r="AA53" s="11"/>
      <c r="AB53" s="11"/>
      <c r="AD53" s="11"/>
      <c r="AE53" s="11"/>
      <c r="AF53" s="11"/>
      <c r="AG53" s="11"/>
      <c r="AH53" s="11"/>
      <c r="AI53" s="12"/>
      <c r="AJ53" s="11"/>
      <c r="AK53" s="11"/>
      <c r="AL53" s="12"/>
      <c r="AM53" s="13"/>
    </row>
    <row r="54" spans="1:39" s="14" customFormat="1" ht="15.75" x14ac:dyDescent="0.25">
      <c r="A54" s="137"/>
      <c r="B54" s="138"/>
      <c r="J54" s="139"/>
      <c r="K54" s="11"/>
      <c r="L54" s="11"/>
      <c r="M54" s="11"/>
      <c r="N54" s="11"/>
      <c r="O54" s="11"/>
      <c r="P54" s="11"/>
      <c r="Q54" s="11"/>
      <c r="R54" s="12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4" t="s">
        <v>246</v>
      </c>
      <c r="AD54" s="11"/>
      <c r="AE54" s="11"/>
      <c r="AF54" s="11"/>
      <c r="AG54" s="11"/>
      <c r="AH54" s="11"/>
      <c r="AI54" s="12"/>
      <c r="AJ54" s="11"/>
      <c r="AK54" s="11"/>
      <c r="AL54" s="12"/>
      <c r="AM54" s="13"/>
    </row>
    <row r="55" spans="1:39" s="14" customFormat="1" ht="15.75" x14ac:dyDescent="0.25">
      <c r="A55" s="137"/>
      <c r="B55" s="138"/>
      <c r="J55" s="139"/>
      <c r="K55" s="11"/>
      <c r="L55" s="11"/>
      <c r="M55" s="11"/>
      <c r="N55" s="11"/>
      <c r="O55" s="11"/>
      <c r="P55" s="11"/>
      <c r="Q55" s="11"/>
      <c r="R55" s="12"/>
      <c r="S55" s="11"/>
      <c r="T55" s="11"/>
      <c r="U55" s="11"/>
      <c r="V55" s="11"/>
      <c r="W55" s="11"/>
      <c r="X55" s="11"/>
      <c r="Y55" s="11"/>
      <c r="Z55" s="11"/>
      <c r="AA55" s="11"/>
      <c r="AB55" s="11"/>
      <c r="AD55" s="11"/>
      <c r="AE55" s="169"/>
      <c r="AF55" s="169"/>
      <c r="AG55" s="11"/>
      <c r="AH55" s="11"/>
      <c r="AI55" s="12"/>
      <c r="AJ55" s="11"/>
      <c r="AK55" s="11"/>
      <c r="AL55" s="12"/>
      <c r="AM55" s="13"/>
    </row>
    <row r="56" spans="1:39" s="14" customFormat="1" ht="15.75" x14ac:dyDescent="0.25">
      <c r="A56" s="137"/>
      <c r="B56" s="138"/>
      <c r="J56" s="139"/>
      <c r="K56" s="11"/>
      <c r="L56" s="11"/>
      <c r="M56" s="11"/>
      <c r="N56" s="11"/>
      <c r="O56" s="11"/>
      <c r="P56" s="11"/>
      <c r="Q56" s="11"/>
      <c r="R56" s="1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D56" s="11"/>
      <c r="AE56" s="169" t="s">
        <v>226</v>
      </c>
      <c r="AF56" s="169"/>
      <c r="AG56" s="11"/>
      <c r="AH56" s="11"/>
      <c r="AI56" s="12"/>
      <c r="AJ56" s="11"/>
      <c r="AK56" s="11"/>
      <c r="AL56" s="12"/>
      <c r="AM56" s="13"/>
    </row>
    <row r="57" spans="1:39" s="14" customFormat="1" ht="15.75" x14ac:dyDescent="0.25">
      <c r="A57" s="137"/>
      <c r="B57" s="138"/>
      <c r="J57" s="139"/>
      <c r="K57" s="11"/>
      <c r="L57" s="11"/>
      <c r="M57" s="11"/>
      <c r="N57" s="11"/>
      <c r="O57" s="11"/>
      <c r="P57" s="11"/>
      <c r="Q57" s="11"/>
      <c r="R57" s="12"/>
      <c r="S57" s="11"/>
      <c r="T57" s="11"/>
      <c r="U57" s="11"/>
      <c r="V57" s="11"/>
      <c r="W57" s="11"/>
      <c r="X57" s="11"/>
      <c r="Y57" s="11"/>
      <c r="Z57" s="11"/>
      <c r="AA57" s="11"/>
      <c r="AB57" s="11"/>
      <c r="AD57" s="11"/>
      <c r="AE57" s="11" t="s">
        <v>229</v>
      </c>
      <c r="AF57" s="11"/>
      <c r="AG57" s="11"/>
      <c r="AH57" s="11"/>
      <c r="AI57" s="12"/>
      <c r="AJ57" s="11"/>
      <c r="AK57" s="11"/>
      <c r="AL57" s="12"/>
      <c r="AM57" s="13"/>
    </row>
  </sheetData>
  <mergeCells count="18">
    <mergeCell ref="B36:O36"/>
    <mergeCell ref="B37:O37"/>
    <mergeCell ref="AE56:AF56"/>
    <mergeCell ref="AE55:AF55"/>
    <mergeCell ref="A4:AI4"/>
    <mergeCell ref="D40:S40"/>
    <mergeCell ref="B51:R51"/>
    <mergeCell ref="B53:G53"/>
    <mergeCell ref="A28:J28"/>
    <mergeCell ref="B33:D33"/>
    <mergeCell ref="B34:O34"/>
    <mergeCell ref="B35:O35"/>
    <mergeCell ref="B30:AB30"/>
    <mergeCell ref="A2:Q2"/>
    <mergeCell ref="S2:V2"/>
    <mergeCell ref="Y2:AB2"/>
    <mergeCell ref="AD2:AI2"/>
    <mergeCell ref="A1:AI1"/>
  </mergeCells>
  <pageMargins left="0.70866141732283472" right="0.70866141732283472" top="0.74803149606299213" bottom="0.74803149606299213" header="0.31496062992125984" footer="0.31496062992125984"/>
  <pageSetup paperSize="8" scale="51" fitToHeight="0" orientation="landscape" r:id="rId1"/>
  <headerFooter>
    <oddFooter>&amp;P. oldal</oddFooter>
  </headerFooter>
  <rowBreaks count="4" manualBreakCount="4">
    <brk id="8" max="34" man="1"/>
    <brk id="15" max="34" man="1"/>
    <brk id="22" max="34" man="1"/>
    <brk id="28" max="34" man="1"/>
  </rowBreaks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Hat.túli színház</vt:lpstr>
      <vt:lpstr>Munka2</vt:lpstr>
      <vt:lpstr>Munka3</vt:lpstr>
      <vt:lpstr>'Hat.túli színház'!Nyomtatási_terület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Villányiné Sasvári Csilla</dc:creator>
  <cp:lastModifiedBy>Kovács Krisztina</cp:lastModifiedBy>
  <cp:lastPrinted>2017-04-04T08:06:52Z</cp:lastPrinted>
  <dcterms:created xsi:type="dcterms:W3CDTF">2017-01-25T12:03:19Z</dcterms:created>
  <dcterms:modified xsi:type="dcterms:W3CDTF">2017-06-01T10:29:46Z</dcterms:modified>
</cp:coreProperties>
</file>