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FELHÍVÁSOK\2017 terv\NYILT\20170105 - honlapra\"/>
    </mc:Choice>
  </mc:AlternateContent>
  <bookViews>
    <workbookView xWindow="0" yWindow="0" windowWidth="24000" windowHeight="91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19" i="1"/>
  <c r="G16" i="1"/>
  <c r="G15" i="1"/>
  <c r="G21" i="1"/>
  <c r="F15" i="1"/>
  <c r="G18" i="1"/>
  <c r="G17" i="1"/>
  <c r="G14" i="1"/>
  <c r="G24" i="1" l="1"/>
  <c r="F21" i="1"/>
  <c r="G20" i="1"/>
  <c r="G27" i="1" s="1"/>
  <c r="G28" i="1" s="1"/>
  <c r="G26" i="1"/>
  <c r="G25" i="1"/>
  <c r="F28" i="1" l="1"/>
</calcChain>
</file>

<file path=xl/sharedStrings.xml><?xml version="1.0" encoding="utf-8"?>
<sst xmlns="http://schemas.openxmlformats.org/spreadsheetml/2006/main" count="61" uniqueCount="41">
  <si>
    <t>Célcsoport útiköltsége</t>
  </si>
  <si>
    <t>Célcsoport támogatásának költségei</t>
  </si>
  <si>
    <t>Költségtípus</t>
  </si>
  <si>
    <t>Költségelem</t>
  </si>
  <si>
    <t>Étkezés költsége</t>
  </si>
  <si>
    <t xml:space="preserve">Szakmai megvalósításhoz kapcsolódó anyagköltség 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</si>
  <si>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</si>
  <si>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</si>
  <si>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</si>
  <si>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</si>
  <si>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</si>
  <si>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</si>
  <si>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</si>
  <si>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</si>
  <si>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</si>
  <si>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</si>
  <si>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</si>
  <si>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nap</t>
  </si>
  <si>
    <t>fő</t>
  </si>
  <si>
    <t>Éjszakák száma</t>
  </si>
  <si>
    <t>Összesen</t>
  </si>
  <si>
    <t>Egy diákra jutó költség</t>
  </si>
  <si>
    <t>Ft</t>
  </si>
  <si>
    <t>Ft/fő</t>
  </si>
  <si>
    <t>Segédtáblázat a költségek kiszámolásához</t>
  </si>
  <si>
    <t>alkalom</t>
  </si>
  <si>
    <t>Kérjük, töltse ki a sárga mezőket!</t>
  </si>
  <si>
    <t>Támogatási összeg (Ft)</t>
  </si>
  <si>
    <t>Bruttó egységár (Ft)</t>
  </si>
  <si>
    <t>teljes út ára</t>
  </si>
  <si>
    <t>összes anyagköltség</t>
  </si>
  <si>
    <t>összes program költsége együttesen</t>
  </si>
  <si>
    <t>összes igényelt útlevél költsége együttesen</t>
  </si>
  <si>
    <t>Egyéb szakértői szolgáltatás költségei</t>
  </si>
  <si>
    <t xml:space="preserve">Az együttműködésben részt vevő külső szakértő/oktató díja </t>
  </si>
  <si>
    <t>HAT-17-02 Együttműködés szakképző iskolák között</t>
  </si>
  <si>
    <t>Magyarországra</t>
  </si>
  <si>
    <t>külhonba</t>
  </si>
  <si>
    <t>Utazás</t>
  </si>
  <si>
    <t>Útlevél igénylés költsége (csak Ukrajna esetén)</t>
  </si>
  <si>
    <t>Személyi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</si>
</sst>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E15" sqref="E15"/>
    </sheetView>
  </sheetViews>
  <sheetFormatPr defaultRowHeight="15" x14ac:dyDescent="0.25"/>
  <cols>
    <col min="1" max="1" width="14.42578125" style="4" customWidth="1"/>
    <col min="2" max="2" width="33.5703125" style="3" customWidth="1"/>
    <col min="3" max="3" width="28.140625" style="3" customWidth="1"/>
    <col min="4" max="4" width="20.85546875" style="3" customWidth="1"/>
    <col min="5" max="5" width="13.5703125" style="3" customWidth="1"/>
    <col min="6" max="6" width="12.140625" style="3" customWidth="1"/>
    <col min="7" max="7" width="13.140625" style="4" customWidth="1"/>
    <col min="8" max="16384" width="9.140625" style="4"/>
  </cols>
  <sheetData>
    <row r="1" spans="1:8" s="2" customFormat="1" x14ac:dyDescent="0.25">
      <c r="B1" s="26" t="s">
        <v>35</v>
      </c>
      <c r="C1" s="26"/>
      <c r="D1" s="26"/>
      <c r="E1" s="1"/>
      <c r="F1" s="1"/>
    </row>
    <row r="2" spans="1:8" s="2" customFormat="1" x14ac:dyDescent="0.25">
      <c r="B2" s="26" t="s">
        <v>24</v>
      </c>
      <c r="C2" s="26"/>
      <c r="D2" s="26"/>
      <c r="E2" s="1"/>
      <c r="F2" s="1"/>
    </row>
    <row r="3" spans="1:8" s="2" customFormat="1" x14ac:dyDescent="0.25">
      <c r="B3" s="27" t="s">
        <v>26</v>
      </c>
      <c r="C3" s="27"/>
      <c r="D3" s="27"/>
      <c r="E3" s="27"/>
      <c r="F3" s="1"/>
    </row>
    <row r="4" spans="1:8" s="2" customFormat="1" x14ac:dyDescent="0.25">
      <c r="A4" s="14" t="s">
        <v>38</v>
      </c>
      <c r="B4" s="24"/>
      <c r="C4" s="24"/>
      <c r="D4" s="24"/>
      <c r="E4" s="24"/>
      <c r="F4" s="1"/>
    </row>
    <row r="5" spans="1:8" x14ac:dyDescent="0.25">
      <c r="A5" s="4" t="s">
        <v>37</v>
      </c>
      <c r="B5" s="11" t="s">
        <v>11</v>
      </c>
      <c r="C5" s="19">
        <v>20</v>
      </c>
    </row>
    <row r="6" spans="1:8" x14ac:dyDescent="0.25">
      <c r="B6" s="11" t="s">
        <v>12</v>
      </c>
      <c r="C6" s="19">
        <v>3</v>
      </c>
    </row>
    <row r="7" spans="1:8" x14ac:dyDescent="0.25">
      <c r="A7" s="28"/>
      <c r="B7" s="11" t="s">
        <v>19</v>
      </c>
      <c r="C7" s="19">
        <v>4</v>
      </c>
    </row>
    <row r="9" spans="1:8" x14ac:dyDescent="0.25">
      <c r="A9" s="29" t="s">
        <v>36</v>
      </c>
      <c r="B9" s="11" t="s">
        <v>11</v>
      </c>
      <c r="C9" s="19">
        <v>18</v>
      </c>
    </row>
    <row r="10" spans="1:8" x14ac:dyDescent="0.25">
      <c r="B10" s="11" t="s">
        <v>12</v>
      </c>
      <c r="C10" s="19">
        <v>2</v>
      </c>
    </row>
    <row r="11" spans="1:8" x14ac:dyDescent="0.25">
      <c r="A11" s="28"/>
      <c r="B11" s="11" t="s">
        <v>19</v>
      </c>
      <c r="C11" s="19">
        <v>4</v>
      </c>
    </row>
    <row r="13" spans="1:8" s="2" customFormat="1" ht="30" x14ac:dyDescent="0.25">
      <c r="A13" s="14" t="s">
        <v>38</v>
      </c>
      <c r="B13" s="14" t="s">
        <v>2</v>
      </c>
      <c r="C13" s="14" t="s">
        <v>3</v>
      </c>
      <c r="D13" s="15" t="s">
        <v>13</v>
      </c>
      <c r="E13" s="15" t="s">
        <v>28</v>
      </c>
      <c r="F13" s="15" t="s">
        <v>14</v>
      </c>
      <c r="G13" s="15" t="s">
        <v>27</v>
      </c>
    </row>
    <row r="14" spans="1:8" x14ac:dyDescent="0.25">
      <c r="A14" s="4" t="s">
        <v>37</v>
      </c>
      <c r="B14" s="11" t="s">
        <v>0</v>
      </c>
      <c r="C14" s="11"/>
      <c r="D14" s="20" t="s">
        <v>29</v>
      </c>
      <c r="E14" s="18">
        <v>490000</v>
      </c>
      <c r="F14" s="21">
        <v>1</v>
      </c>
      <c r="G14" s="16">
        <f>IFERROR(F14*E14,"")</f>
        <v>490000</v>
      </c>
      <c r="H14" s="5"/>
    </row>
    <row r="15" spans="1:8" x14ac:dyDescent="0.25">
      <c r="B15" s="11" t="s">
        <v>1</v>
      </c>
      <c r="C15" s="11" t="s">
        <v>15</v>
      </c>
      <c r="D15" s="20" t="s">
        <v>16</v>
      </c>
      <c r="E15" s="18">
        <v>5000</v>
      </c>
      <c r="F15" s="22">
        <f>C7</f>
        <v>4</v>
      </c>
      <c r="G15" s="16">
        <f>F15*E15*(C5+C6)</f>
        <v>460000</v>
      </c>
      <c r="H15" s="5"/>
    </row>
    <row r="16" spans="1:8" x14ac:dyDescent="0.25">
      <c r="B16" s="11" t="s">
        <v>1</v>
      </c>
      <c r="C16" s="11" t="s">
        <v>4</v>
      </c>
      <c r="D16" s="20" t="s">
        <v>25</v>
      </c>
      <c r="E16" s="18">
        <v>500</v>
      </c>
      <c r="F16" s="18">
        <v>5</v>
      </c>
      <c r="G16" s="16">
        <f>F16*E16*(C5+C6)</f>
        <v>57500</v>
      </c>
      <c r="H16" s="5"/>
    </row>
    <row r="17" spans="1:8" ht="45" x14ac:dyDescent="0.25">
      <c r="B17" s="11" t="s">
        <v>1</v>
      </c>
      <c r="C17" s="11" t="s">
        <v>39</v>
      </c>
      <c r="D17" s="20" t="s">
        <v>32</v>
      </c>
      <c r="E17" s="18">
        <v>50000</v>
      </c>
      <c r="F17" s="21">
        <v>1</v>
      </c>
      <c r="G17" s="16">
        <f t="shared" ref="G17:G18" si="0">F17*E17</f>
        <v>50000</v>
      </c>
      <c r="H17" s="5"/>
    </row>
    <row r="18" spans="1:8" ht="30" x14ac:dyDescent="0.25">
      <c r="B18" s="11" t="s">
        <v>5</v>
      </c>
      <c r="C18" s="11"/>
      <c r="D18" s="20" t="s">
        <v>30</v>
      </c>
      <c r="E18" s="18">
        <v>5000</v>
      </c>
      <c r="F18" s="21">
        <v>1</v>
      </c>
      <c r="G18" s="16">
        <f t="shared" si="0"/>
        <v>5000</v>
      </c>
      <c r="H18" s="5"/>
    </row>
    <row r="19" spans="1:8" ht="30" x14ac:dyDescent="0.25">
      <c r="A19" s="28"/>
      <c r="B19" s="11" t="s">
        <v>6</v>
      </c>
      <c r="C19" s="11" t="s">
        <v>9</v>
      </c>
      <c r="D19" s="25" t="s">
        <v>31</v>
      </c>
      <c r="E19" s="18">
        <v>1000</v>
      </c>
      <c r="F19" s="21">
        <v>1</v>
      </c>
      <c r="G19" s="16">
        <f>F19*E19*(C5+C6)</f>
        <v>23000</v>
      </c>
      <c r="H19" s="5"/>
    </row>
    <row r="20" spans="1:8" x14ac:dyDescent="0.25">
      <c r="A20" s="4" t="s">
        <v>36</v>
      </c>
      <c r="B20" s="11" t="s">
        <v>0</v>
      </c>
      <c r="C20" s="11"/>
      <c r="D20" s="20" t="s">
        <v>29</v>
      </c>
      <c r="E20" s="18">
        <v>400000</v>
      </c>
      <c r="F20" s="21">
        <v>1</v>
      </c>
      <c r="G20" s="16">
        <f>IFERROR(F20*E20,"")</f>
        <v>400000</v>
      </c>
      <c r="H20" s="5"/>
    </row>
    <row r="21" spans="1:8" x14ac:dyDescent="0.25">
      <c r="B21" s="11" t="s">
        <v>1</v>
      </c>
      <c r="C21" s="11" t="s">
        <v>15</v>
      </c>
      <c r="D21" s="20" t="s">
        <v>16</v>
      </c>
      <c r="E21" s="18">
        <v>5000</v>
      </c>
      <c r="F21" s="22">
        <f>C7</f>
        <v>4</v>
      </c>
      <c r="G21" s="16">
        <f>F21*E21*(C9+C10)</f>
        <v>400000</v>
      </c>
      <c r="H21" s="5"/>
    </row>
    <row r="22" spans="1:8" x14ac:dyDescent="0.25">
      <c r="B22" s="11" t="s">
        <v>1</v>
      </c>
      <c r="C22" s="11" t="s">
        <v>4</v>
      </c>
      <c r="D22" s="20" t="s">
        <v>25</v>
      </c>
      <c r="E22" s="18">
        <v>500</v>
      </c>
      <c r="F22" s="18">
        <v>5</v>
      </c>
      <c r="G22" s="16">
        <f>F22*E22*(C9+C10)</f>
        <v>50000</v>
      </c>
      <c r="H22" s="5"/>
    </row>
    <row r="23" spans="1:8" ht="30" x14ac:dyDescent="0.25">
      <c r="A23" s="28"/>
      <c r="B23" s="11" t="s">
        <v>6</v>
      </c>
      <c r="C23" s="11" t="s">
        <v>9</v>
      </c>
      <c r="D23" s="25" t="s">
        <v>31</v>
      </c>
      <c r="E23" s="18">
        <v>1000</v>
      </c>
      <c r="F23" s="21">
        <v>1</v>
      </c>
      <c r="G23" s="16">
        <f>F23*E23*(C9+C10)</f>
        <v>20000</v>
      </c>
      <c r="H23" s="5"/>
    </row>
    <row r="24" spans="1:8" ht="45" x14ac:dyDescent="0.25">
      <c r="A24" s="3" t="s">
        <v>40</v>
      </c>
      <c r="B24" s="11" t="s">
        <v>33</v>
      </c>
      <c r="C24" s="11" t="s">
        <v>34</v>
      </c>
      <c r="D24" s="25" t="s">
        <v>17</v>
      </c>
      <c r="E24" s="18">
        <v>10000</v>
      </c>
      <c r="F24" s="21">
        <v>2</v>
      </c>
      <c r="G24" s="16">
        <f>E24*F24</f>
        <v>20000</v>
      </c>
      <c r="H24" s="5"/>
    </row>
    <row r="25" spans="1:8" x14ac:dyDescent="0.25">
      <c r="B25" s="11" t="s">
        <v>7</v>
      </c>
      <c r="C25" s="11"/>
      <c r="D25" s="20" t="s">
        <v>18</v>
      </c>
      <c r="E25" s="18">
        <v>70000</v>
      </c>
      <c r="F25" s="18">
        <v>1</v>
      </c>
      <c r="G25" s="16">
        <f t="shared" ref="G25" si="1">F25*E25</f>
        <v>70000</v>
      </c>
      <c r="H25" s="5"/>
    </row>
    <row r="26" spans="1:8" ht="45" x14ac:dyDescent="0.25">
      <c r="A26" s="28"/>
      <c r="B26" s="11" t="s">
        <v>8</v>
      </c>
      <c r="C26" s="11" t="s">
        <v>10</v>
      </c>
      <c r="D26" s="20" t="s">
        <v>18</v>
      </c>
      <c r="E26" s="18">
        <v>15000</v>
      </c>
      <c r="F26" s="23">
        <v>3</v>
      </c>
      <c r="G26" s="16">
        <f>F26*E26*(C7+1)</f>
        <v>225000</v>
      </c>
      <c r="H26" s="5"/>
    </row>
    <row r="27" spans="1:8" s="2" customFormat="1" x14ac:dyDescent="0.25">
      <c r="B27" s="1" t="s">
        <v>20</v>
      </c>
      <c r="C27" s="1"/>
      <c r="D27" s="7"/>
      <c r="E27" s="8"/>
      <c r="F27" s="8"/>
      <c r="G27" s="9">
        <f>SUM(G14:G26)</f>
        <v>2270500</v>
      </c>
      <c r="H27" s="10" t="s">
        <v>22</v>
      </c>
    </row>
    <row r="28" spans="1:8" s="2" customFormat="1" x14ac:dyDescent="0.25">
      <c r="B28" s="1" t="s">
        <v>21</v>
      </c>
      <c r="C28" s="1"/>
      <c r="D28" s="7"/>
      <c r="E28" s="8"/>
      <c r="F28" s="17" t="str">
        <f>IF(G28&gt;60000,"hiba!","OK")</f>
        <v>OK</v>
      </c>
      <c r="G28" s="12">
        <f>G27/(C5+C9)</f>
        <v>59750</v>
      </c>
      <c r="H28" s="13" t="s">
        <v>23</v>
      </c>
    </row>
    <row r="29" spans="1:8" x14ac:dyDescent="0.25">
      <c r="E29" s="6"/>
      <c r="F29" s="6"/>
      <c r="H29" s="5"/>
    </row>
  </sheetData>
  <mergeCells count="3">
    <mergeCell ref="B1:D1"/>
    <mergeCell ref="B2:D2"/>
    <mergeCell ref="B3:E3"/>
  </mergeCells>
  <dataValidations count="7">
    <dataValidation type="whole" allowBlank="1" showInputMessage="1" showErrorMessage="1" sqref="E25">
      <formula1>0</formula1>
      <formula2>70000</formula2>
    </dataValidation>
    <dataValidation type="whole" allowBlank="1" showInputMessage="1" showErrorMessage="1" sqref="E26">
      <formula1>0</formula1>
      <formula2>15000</formula2>
    </dataValidation>
    <dataValidation type="whole" allowBlank="1" showInputMessage="1" showErrorMessage="1" sqref="F25">
      <formula1>0</formula1>
      <formula2>1</formula2>
    </dataValidation>
    <dataValidation type="whole" allowBlank="1" showInputMessage="1" showErrorMessage="1" sqref="F26">
      <formula1>0</formula1>
      <formula2>3</formula2>
    </dataValidation>
    <dataValidation type="whole" allowBlank="1" showInputMessage="1" showErrorMessage="1" sqref="C5 C9">
      <formula1>10</formula1>
      <formula2>80</formula2>
    </dataValidation>
    <dataValidation type="whole" allowBlank="1" showInputMessage="1" showErrorMessage="1" sqref="C6 C10">
      <formula1>2</formula1>
      <formula2>99</formula2>
    </dataValidation>
    <dataValidation type="whole" allowBlank="1" showInputMessage="1" showErrorMessage="1" sqref="C11 C7">
      <formula1>2</formula1>
      <formula2>10</formula2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2017-01-04T13:03:17Z</cp:lastPrinted>
  <dcterms:created xsi:type="dcterms:W3CDTF">2017-01-04T12:32:54Z</dcterms:created>
  <dcterms:modified xsi:type="dcterms:W3CDTF">2017-01-04T15:02:17Z</dcterms:modified>
</cp:coreProperties>
</file>