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lockStructure="1"/>
  <bookViews>
    <workbookView xWindow="0" yWindow="0" windowWidth="21600" windowHeight="9885"/>
  </bookViews>
  <sheets>
    <sheet name="Szakmai beszámoló" sheetId="1" r:id="rId1"/>
    <sheet name="Pénzügyi elszámolás" sheetId="3" r:id="rId2"/>
    <sheet name="Összesítés" sheetId="4" state="hidden" r:id="rId3"/>
  </sheets>
  <externalReferences>
    <externalReference r:id="rId4"/>
  </externalReferences>
  <definedNames>
    <definedName name="dologi_kiadások">[1]Munka1!$B$1:$B$7</definedName>
    <definedName name="_xlnm.Print_Area" localSheetId="1">'Pénzügyi elszámolás'!$A$1:$M$183</definedName>
    <definedName name="_xlnm.Print_Area" localSheetId="0">'Szakmai beszámoló'!$A$1:$G$71</definedName>
  </definedNames>
  <calcPr calcId="152511"/>
</workbook>
</file>

<file path=xl/calcChain.xml><?xml version="1.0" encoding="utf-8"?>
<calcChain xmlns="http://schemas.openxmlformats.org/spreadsheetml/2006/main">
  <c r="H58" i="1" l="1"/>
  <c r="L58" i="1" s="1"/>
  <c r="H57" i="1"/>
  <c r="L57" i="1" s="1"/>
  <c r="H56" i="1"/>
  <c r="L56" i="1" s="1"/>
  <c r="L55" i="1"/>
  <c r="H55" i="1"/>
  <c r="H54" i="1"/>
  <c r="L54" i="1" s="1"/>
  <c r="H53" i="1"/>
  <c r="L53" i="1" s="1"/>
  <c r="H52" i="1"/>
  <c r="L52" i="1" s="1"/>
  <c r="H51" i="1"/>
  <c r="L51" i="1" s="1"/>
  <c r="H50" i="1"/>
  <c r="L50" i="1" s="1"/>
  <c r="H49" i="1"/>
  <c r="L49" i="1" s="1"/>
  <c r="H48" i="1"/>
  <c r="L48" i="1" s="1"/>
  <c r="L47" i="1"/>
  <c r="H47" i="1"/>
  <c r="C8" i="3" l="1"/>
  <c r="L67" i="1"/>
  <c r="H69" i="1"/>
  <c r="L69" i="1" s="1"/>
  <c r="H67" i="1"/>
  <c r="H65" i="1"/>
  <c r="L65" i="1" s="1"/>
  <c r="H63" i="1"/>
  <c r="L63" i="1" s="1"/>
  <c r="H35" i="1"/>
  <c r="L35" i="1" s="1"/>
  <c r="H36" i="1"/>
  <c r="L36" i="1" s="1"/>
  <c r="H37" i="1"/>
  <c r="L37" i="1" s="1"/>
  <c r="H38" i="1"/>
  <c r="L38" i="1" s="1"/>
  <c r="H39" i="1"/>
  <c r="L39" i="1" s="1"/>
  <c r="H40" i="1"/>
  <c r="L40" i="1" s="1"/>
  <c r="H41" i="1"/>
  <c r="L41" i="1" s="1"/>
  <c r="H42" i="1"/>
  <c r="L42" i="1" s="1"/>
  <c r="H43" i="1"/>
  <c r="L43" i="1" s="1"/>
  <c r="H44" i="1"/>
  <c r="L44" i="1" s="1"/>
  <c r="H45" i="1"/>
  <c r="L45" i="1" s="1"/>
  <c r="H46" i="1"/>
  <c r="L46" i="1" s="1"/>
  <c r="H34" i="1"/>
  <c r="L34" i="1" s="1"/>
  <c r="I162" i="3" l="1"/>
  <c r="I151" i="3"/>
  <c r="I137" i="3"/>
  <c r="I126" i="3"/>
  <c r="I112" i="3"/>
  <c r="I101" i="3"/>
  <c r="I90" i="3"/>
  <c r="I79" i="3"/>
  <c r="I113" i="3" s="1"/>
  <c r="I65" i="3"/>
  <c r="I54" i="3"/>
  <c r="I43" i="3"/>
  <c r="I32" i="3"/>
  <c r="I21" i="3"/>
  <c r="AE2" i="4"/>
  <c r="AD2" i="4"/>
  <c r="AC2" i="4"/>
  <c r="AB2" i="4"/>
  <c r="AA2" i="4"/>
  <c r="Z2" i="4"/>
  <c r="Y2" i="4"/>
  <c r="X2" i="4"/>
  <c r="W2" i="4"/>
  <c r="V2" i="4"/>
  <c r="U2" i="4"/>
  <c r="T2" i="4"/>
  <c r="S2" i="4"/>
  <c r="R2" i="4"/>
  <c r="Q2" i="4"/>
  <c r="P2" i="4"/>
  <c r="O2" i="4"/>
  <c r="N2" i="4"/>
  <c r="M2" i="4"/>
  <c r="L2" i="4"/>
  <c r="K2" i="4"/>
  <c r="J2" i="4"/>
  <c r="I2" i="4"/>
  <c r="H2" i="4"/>
  <c r="G2" i="4"/>
  <c r="F2" i="4"/>
  <c r="E2" i="4"/>
  <c r="D2" i="4"/>
  <c r="C2" i="4"/>
  <c r="B2" i="4"/>
  <c r="A2" i="4"/>
  <c r="I66" i="3" l="1"/>
  <c r="I163" i="3"/>
  <c r="I138" i="3"/>
  <c r="K163" i="3"/>
  <c r="H162" i="3"/>
  <c r="G162" i="3"/>
  <c r="H151" i="3"/>
  <c r="AQ2" i="4" s="1"/>
  <c r="G151" i="3"/>
  <c r="K138" i="3"/>
  <c r="K113" i="3"/>
  <c r="H112" i="3"/>
  <c r="G112" i="3"/>
  <c r="H101" i="3"/>
  <c r="G101" i="3"/>
  <c r="H90" i="3"/>
  <c r="G90" i="3"/>
  <c r="K66" i="3"/>
  <c r="C2" i="3"/>
  <c r="C1" i="3"/>
  <c r="I164" i="3" l="1"/>
  <c r="L112" i="3"/>
  <c r="AN2" i="4"/>
  <c r="L151" i="3"/>
  <c r="L90" i="3"/>
  <c r="AL2" i="4"/>
  <c r="L101" i="3"/>
  <c r="AM2" i="4"/>
  <c r="L162" i="3"/>
  <c r="AR2" i="4"/>
  <c r="K164" i="3"/>
  <c r="G163" i="3"/>
  <c r="H163" i="3"/>
  <c r="L163" i="3" s="1"/>
  <c r="P127" i="3" l="1"/>
  <c r="T127" i="3" s="1"/>
  <c r="P116" i="3"/>
  <c r="T116" i="3" s="1"/>
  <c r="P80" i="3"/>
  <c r="T80" i="3" s="1"/>
  <c r="P69" i="3"/>
  <c r="T69" i="3" s="1"/>
  <c r="P62" i="3" l="1"/>
  <c r="T62" i="3" s="1"/>
  <c r="P51" i="3"/>
  <c r="T51" i="3" s="1"/>
  <c r="P41" i="3"/>
  <c r="T41" i="3" s="1"/>
  <c r="P29" i="3"/>
  <c r="T29" i="3" s="1"/>
  <c r="P17" i="3" l="1"/>
  <c r="T17" i="3" s="1"/>
  <c r="H137" i="3"/>
  <c r="G137" i="3"/>
  <c r="H126" i="3"/>
  <c r="G126" i="3"/>
  <c r="G79" i="3"/>
  <c r="G113" i="3" s="1"/>
  <c r="H79" i="3"/>
  <c r="H65" i="3"/>
  <c r="G65" i="3"/>
  <c r="H54" i="3"/>
  <c r="G54" i="3"/>
  <c r="H43" i="3"/>
  <c r="G43" i="3"/>
  <c r="H32" i="3"/>
  <c r="G32" i="3"/>
  <c r="H21" i="3"/>
  <c r="G21" i="3"/>
  <c r="L79" i="3" l="1"/>
  <c r="AK2" i="4"/>
  <c r="L32" i="3"/>
  <c r="AG2" i="4"/>
  <c r="L54" i="3"/>
  <c r="AI2" i="4"/>
  <c r="L21" i="3"/>
  <c r="AF2" i="4"/>
  <c r="L43" i="3"/>
  <c r="AH2" i="4"/>
  <c r="L126" i="3"/>
  <c r="AO2" i="4"/>
  <c r="L137" i="3"/>
  <c r="AP2" i="4"/>
  <c r="L65" i="3"/>
  <c r="AJ2" i="4"/>
  <c r="G138" i="3"/>
  <c r="H138" i="3"/>
  <c r="H113" i="3"/>
  <c r="L113" i="3" s="1"/>
  <c r="G66" i="3"/>
  <c r="H66" i="3"/>
  <c r="L66" i="3" s="1"/>
  <c r="G164" i="3" l="1"/>
  <c r="L138" i="3"/>
  <c r="H164" i="3"/>
  <c r="AS2" i="4" s="1"/>
</calcChain>
</file>

<file path=xl/sharedStrings.xml><?xml version="1.0" encoding="utf-8"?>
<sst xmlns="http://schemas.openxmlformats.org/spreadsheetml/2006/main" count="305" uniqueCount="158">
  <si>
    <t>Kérjük, szíveskedjen minden kérdésre válaszolni!</t>
  </si>
  <si>
    <t>Hónap</t>
  </si>
  <si>
    <t>Kedvezményezett intézmény adatai</t>
  </si>
  <si>
    <t>OM azonosító</t>
  </si>
  <si>
    <t>Aláírás</t>
  </si>
  <si>
    <t>Elvégzett feladatok</t>
  </si>
  <si>
    <t>Kelt,</t>
  </si>
  <si>
    <t>P. H.</t>
  </si>
  <si>
    <t>Kedvezményezett neve:</t>
  </si>
  <si>
    <t>Teljesítés dátuma</t>
  </si>
  <si>
    <t>Termék /szolgáltatás megnevezése</t>
  </si>
  <si>
    <t>DOLOGI KIADÁSOK</t>
  </si>
  <si>
    <t xml:space="preserve">Alulírott kedvezményezett kijelentem, hogy a támogatásként elszámolt fenti összeg a támogatási szerződésben foglaltaknak megfelelően került felhasználásra. Kijelentem, hogy a csatolt bizonylatok másolatai az eredetivel mindenben megegyeznek. </t>
  </si>
  <si>
    <t>Alulírott nyilatkozom, hogy a támogatott tevékenység megvalósításáról szóló beszámolóban, a fenti számlaösszesítőben kizárólag olyan költségek kerültek feltüntetésre, amelyek kifizetése előtt azok jogosságáról és összegszerűségéről – ellenszolgáltatás teljesítését követően esedékes kifizetés előtt ezen felül az ellenszolgáltatás teljesítéséről is – előzetesen meggyőződtem.</t>
  </si>
  <si>
    <t>Amennyiben a támogatás felhasználása során közbeszerzési eljárás lefolytatására sor került, az elszámoláshoz csatolandó az ellenőrzéshez (az eljárás beazonosításához) szükséges valamennyi adat.</t>
  </si>
  <si>
    <t>Igazoljuk, hogy a jegyzékben foglaltak az érvényes pénzügyi és számviteli rendelkezések szerint kerültek felhasználásra, kifizetésre és könyvelésre.</t>
  </si>
  <si>
    <t xml:space="preserve">Dátum: </t>
  </si>
  <si>
    <t xml:space="preserve">                                                                                                                       </t>
  </si>
  <si>
    <t>A</t>
  </si>
  <si>
    <t>A1</t>
  </si>
  <si>
    <t>A2</t>
  </si>
  <si>
    <t>A3</t>
  </si>
  <si>
    <t>A4</t>
  </si>
  <si>
    <t>A5</t>
  </si>
  <si>
    <t>B</t>
  </si>
  <si>
    <t xml:space="preserve">
SZEMÉLYI JELLEGŰ KIFIZETÉSEK
</t>
  </si>
  <si>
    <t>B1</t>
  </si>
  <si>
    <t>B2</t>
  </si>
  <si>
    <t>C</t>
  </si>
  <si>
    <t>TÁRGYI ESZKÖZÖK, IMMATERIÁLIS JAVAK</t>
  </si>
  <si>
    <t>C1</t>
  </si>
  <si>
    <t>C2</t>
  </si>
  <si>
    <t>Számla száma</t>
  </si>
  <si>
    <t>Pályázat azonosító száma:</t>
  </si>
  <si>
    <t>A1 összesen</t>
  </si>
  <si>
    <t>B1 összesen</t>
  </si>
  <si>
    <t>B2 összesen</t>
  </si>
  <si>
    <t>A5 összesen</t>
  </si>
  <si>
    <t>A4 összesen</t>
  </si>
  <si>
    <t>A3 összesen</t>
  </si>
  <si>
    <t>A2 összesen</t>
  </si>
  <si>
    <t>DOLOGI MINDÖSSZESEN</t>
  </si>
  <si>
    <t>Támogatás összege:</t>
  </si>
  <si>
    <t>Szállító megnevezése</t>
  </si>
  <si>
    <t>Számla végösszege (Ft)</t>
  </si>
  <si>
    <t>SZEMÉLYI JELLEGŰ KIFIZETÉS MINDÖSSZESEN</t>
  </si>
  <si>
    <t>Bizonylat sorszáma</t>
  </si>
  <si>
    <t>Személy megnevezése</t>
  </si>
  <si>
    <t>Kifizetett összeg</t>
  </si>
  <si>
    <t xml:space="preserve">A támogatás terhére elszámolt összeg </t>
  </si>
  <si>
    <t>C1 összesen</t>
  </si>
  <si>
    <t xml:space="preserve">Költségtervben igényelt támogatás </t>
  </si>
  <si>
    <t>A támogatás terhére elszámolt összeg</t>
  </si>
  <si>
    <t>Eltérés mértéke</t>
  </si>
  <si>
    <t>Megjegyzés</t>
  </si>
  <si>
    <t>TÁRGYI ESZKÖZÖK, IMMATERIÁLIS JAVAK MINDÖSSZESEN</t>
  </si>
  <si>
    <t>C2 összesen</t>
  </si>
  <si>
    <t>/</t>
  </si>
  <si>
    <t>leütés</t>
  </si>
  <si>
    <t>Kifizetést igazoló bizonylat száma</t>
  </si>
  <si>
    <t>Pályázó hivatalos képviselő aláírása és bélyegzője</t>
  </si>
  <si>
    <t>Pályázó hivatalos képviselő neve nyomtatott betűvel</t>
  </si>
  <si>
    <t>Támogatási szerződés száma</t>
  </si>
  <si>
    <t>Hivatalos képviselő neve</t>
  </si>
  <si>
    <t>Megjegyzés/ Eltérés indoklása</t>
  </si>
  <si>
    <t>Hónapok száma</t>
  </si>
  <si>
    <t>Program besorolása</t>
  </si>
  <si>
    <t>A pályázattal érintett intézmény adatai</t>
  </si>
  <si>
    <t xml:space="preserve">Működő óvoda csoportbővítésével, vagy átalakítással megvalósuló férőhelyfejlesztés </t>
  </si>
  <si>
    <t xml:space="preserve">Az önkormányzat tulajdonában lévő, korábban képviselőtestületi határozattal megszűntetett óvodaépület újra indítása </t>
  </si>
  <si>
    <t>Új óvoda építésével megvalósuló férőhelyfejlesztés</t>
  </si>
  <si>
    <t>Kapcsolattartó neve</t>
  </si>
  <si>
    <t>Kapcsolattartó elérhetősége</t>
  </si>
  <si>
    <t>Ismertesse a feladatellátás javulását</t>
  </si>
  <si>
    <t>Mit tart a beruházás leginkább sikeres elemének?</t>
  </si>
  <si>
    <t>Tervezik-e a beruházás folytatását?</t>
  </si>
  <si>
    <t>Ismertesse a beruházás eredményeit röviden</t>
  </si>
  <si>
    <t>Kommunikációs költségek</t>
  </si>
  <si>
    <r>
      <t>*</t>
    </r>
    <r>
      <rPr>
        <sz val="11"/>
        <rFont val="Cambria"/>
        <family val="1"/>
        <charset val="238"/>
        <scheme val="major"/>
      </rPr>
      <t>Áfa-visszaigénylés esetén a "Számla összege" oszlopban az Áfa nélküli (nettó) összeget kell szerepeltetni.</t>
    </r>
  </si>
  <si>
    <t>Szakértői díjak (számlás kifizetés)</t>
  </si>
  <si>
    <t>Megbízási díj (számlás kifizetés)</t>
  </si>
  <si>
    <t>Hatósági, igazgatási, szolgáltatási díjak, illetékek</t>
  </si>
  <si>
    <t>Egyéb beszerzések, szolgáltatások</t>
  </si>
  <si>
    <t>Megbízási díj (bruttó)</t>
  </si>
  <si>
    <t>Megbízási díj munkáltatót terhelő járulékai</t>
  </si>
  <si>
    <t>B3</t>
  </si>
  <si>
    <t>Munkabér</t>
  </si>
  <si>
    <t>B3 összesen</t>
  </si>
  <si>
    <t>B4</t>
  </si>
  <si>
    <t>B4 összesen</t>
  </si>
  <si>
    <t>Munkabér munkáltatót terhelő járulékai</t>
  </si>
  <si>
    <t>100 ezer Ft alatti tárgyi eszközök</t>
  </si>
  <si>
    <t>100 ezer Ft feletti eszközök</t>
  </si>
  <si>
    <t>D</t>
  </si>
  <si>
    <t>FELHALMOZÁSI KIADÁSOK</t>
  </si>
  <si>
    <t>Felújítás, karbantartás</t>
  </si>
  <si>
    <t>Beruházás</t>
  </si>
  <si>
    <t>D1</t>
  </si>
  <si>
    <t>D2</t>
  </si>
  <si>
    <t>D1 összesen</t>
  </si>
  <si>
    <t>D2 összesen</t>
  </si>
  <si>
    <t>FELHALMOZÁSI KIADÁSOK MINDÖSSZESEN</t>
  </si>
  <si>
    <t>Építési célra fordított költség:</t>
  </si>
  <si>
    <r>
      <t xml:space="preserve">Az alábbi táblázatban kérjük részletesen írja le, hogy a pályázat megvalósítása milyen ütemezés szerint történt!
</t>
    </r>
    <r>
      <rPr>
        <sz val="11"/>
        <color theme="1"/>
        <rFont val="Cambria"/>
        <family val="1"/>
        <charset val="238"/>
        <scheme val="major"/>
      </rPr>
      <t>Amennyiben a program megvalósítása során a pályázatban szereplő ütemezéstől eltértek, kérjük jelezze és indokolja az eltérést!</t>
    </r>
  </si>
  <si>
    <t>2014. június</t>
  </si>
  <si>
    <t>2014. július</t>
  </si>
  <si>
    <t>2015. június</t>
  </si>
  <si>
    <t>2014. augusztus</t>
  </si>
  <si>
    <t>2014. szeptember</t>
  </si>
  <si>
    <t>2014. október</t>
  </si>
  <si>
    <t>2014. november</t>
  </si>
  <si>
    <t>2014. december</t>
  </si>
  <si>
    <t>2015. január</t>
  </si>
  <si>
    <t>2015. február</t>
  </si>
  <si>
    <t>2015. március</t>
  </si>
  <si>
    <t>2015. április</t>
  </si>
  <si>
    <t>2015. május</t>
  </si>
  <si>
    <t>Pályázati ütemezéstől való esetleges eltérés és annak indoklása</t>
  </si>
  <si>
    <t>Támogatási szerződés szerinti kötelező önerő összege:</t>
  </si>
  <si>
    <t>A pályázat megvalósítására felhasznált önerő összege:</t>
  </si>
  <si>
    <t xml:space="preserve">Elszámolt összeg (minimum a támogatási összeg + kötelezően előrt önerő összege): </t>
  </si>
  <si>
    <t>átalakítással</t>
  </si>
  <si>
    <t>bővítéssel</t>
  </si>
  <si>
    <t>óvodai létesítmény építésével</t>
  </si>
  <si>
    <t>Óvodai helyiségek kialakítására</t>
  </si>
  <si>
    <t>Helyiségek bútorzataira és egyéb berendezési tárgyaira</t>
  </si>
  <si>
    <t xml:space="preserve">Tisztálkodási és egyéb felszerelésekre </t>
  </si>
  <si>
    <t xml:space="preserve">A nevelő munkát segítő játékok és egyéb eszközökre </t>
  </si>
  <si>
    <t>Név</t>
  </si>
  <si>
    <t>Adószám</t>
  </si>
  <si>
    <t>Irányítószám</t>
  </si>
  <si>
    <t>Település</t>
  </si>
  <si>
    <t>Utca</t>
  </si>
  <si>
    <t>Házszám</t>
  </si>
  <si>
    <t>Tervezett férőhelybővítés (fő)</t>
  </si>
  <si>
    <t>Megvalósult férőhelybővítés (fő)</t>
  </si>
  <si>
    <t>Férőhelybővítés megvalósítása</t>
  </si>
  <si>
    <t>Mely feladatokra fordították a támogatá összegét, kérem sorolja fel</t>
  </si>
  <si>
    <t>Eszközbeszerzésre fordított költség (nem haladhatja meg a támogatási összeg 10%-át):</t>
  </si>
  <si>
    <t xml:space="preserve">ÖSSZESEN </t>
  </si>
  <si>
    <t>Mindösszesen</t>
  </si>
  <si>
    <t xml:space="preserve">Önrész terhére elszámolt összeg </t>
  </si>
  <si>
    <t>Mely feladatokra fordították a támogatás összegét, kérem sorolja fel</t>
  </si>
  <si>
    <r>
      <t>Eszközbeszerzésre fordított költség</t>
    </r>
    <r>
      <rPr>
        <b/>
        <sz val="11"/>
        <color rgb="FFFF0000"/>
        <rFont val="Cambria"/>
        <family val="1"/>
        <charset val="238"/>
        <scheme val="major"/>
      </rPr>
      <t xml:space="preserve"> (nem haladhatja meg a támogatási összeg 10%-át):</t>
    </r>
  </si>
  <si>
    <t xml:space="preserve">Elszámolt összeg (minimum a támogatási összeg + kötelezően előírt önerő összege): </t>
  </si>
  <si>
    <t>Termék/szolgáltatás megnevezése</t>
  </si>
  <si>
    <t>2015. július</t>
  </si>
  <si>
    <t>2015. augusztus</t>
  </si>
  <si>
    <t>2015. szeptember</t>
  </si>
  <si>
    <t>2015. október</t>
  </si>
  <si>
    <t>2015. november</t>
  </si>
  <si>
    <t>2015. december</t>
  </si>
  <si>
    <t>2016. január</t>
  </si>
  <si>
    <t>2016. február</t>
  </si>
  <si>
    <t>2016. március</t>
  </si>
  <si>
    <t>2016. április</t>
  </si>
  <si>
    <t>2016. május</t>
  </si>
  <si>
    <t>2016. június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</si>
</sst>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Ft&quot;"/>
    <numFmt numFmtId="165" formatCode="#,##0_ ;[Red]\-#,##0\ "/>
    <numFmt numFmtId="166" formatCode="0.0%"/>
  </numFmts>
  <fonts count="13" x14ac:knownFonts="1">
    <font>
      <sz val="11"/>
      <color theme="1"/>
      <name val="Calibri"/>
      <family val="2"/>
      <scheme val="minor"/>
    </font>
    <font>
      <sz val="11"/>
      <color theme="1"/>
      <name val="Cambria"/>
      <family val="1"/>
      <charset val="238"/>
      <scheme val="major"/>
    </font>
    <font>
      <b/>
      <sz val="11"/>
      <color rgb="FFFF0000"/>
      <name val="Cambria"/>
      <family val="1"/>
      <charset val="238"/>
      <scheme val="major"/>
    </font>
    <font>
      <b/>
      <sz val="11"/>
      <color theme="1"/>
      <name val="Cambria"/>
      <family val="1"/>
      <charset val="238"/>
      <scheme val="major"/>
    </font>
    <font>
      <b/>
      <sz val="11"/>
      <name val="Cambria"/>
      <family val="1"/>
      <charset val="238"/>
      <scheme val="major"/>
    </font>
    <font>
      <sz val="11"/>
      <name val="Cambria"/>
      <family val="1"/>
      <charset val="238"/>
      <scheme val="major"/>
    </font>
    <font>
      <b/>
      <sz val="10"/>
      <name val="Cambria"/>
      <family val="1"/>
      <charset val="238"/>
      <scheme val="major"/>
    </font>
    <font>
      <sz val="11"/>
      <color rgb="FFFF0000"/>
      <name val="Cambria"/>
      <family val="1"/>
      <charset val="238"/>
      <scheme val="major"/>
    </font>
    <font>
      <sz val="10"/>
      <color theme="1"/>
      <name val="Cambria"/>
      <family val="1"/>
      <charset val="238"/>
      <scheme val="major"/>
    </font>
    <font>
      <sz val="10"/>
      <name val="Cambria"/>
      <family val="1"/>
      <charset val="238"/>
      <scheme val="major"/>
    </font>
    <font>
      <b/>
      <sz val="11"/>
      <color rgb="FF0070C0"/>
      <name val="Cambria"/>
      <family val="1"/>
      <charset val="238"/>
      <scheme val="major"/>
    </font>
    <font>
      <b/>
      <sz val="11"/>
      <color theme="9" tint="-0.249977111117893"/>
      <name val="Cambria"/>
      <family val="1"/>
      <charset val="238"/>
      <scheme val="major"/>
    </font>
    <font>
      <sz val="12"/>
      <name val="Times New Roman"/>
      <family val="1"/>
      <charset val="23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indexed="9"/>
        <bgColor indexed="64"/>
      </patternFill>
    </fill>
  </fills>
  <borders count="40">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hair">
        <color indexed="64"/>
      </left>
      <right/>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58">
    <xf numFmtId="0" fontId="0" fillId="0" borderId="0" xfId="0"/>
    <xf numFmtId="0" fontId="0" fillId="4" borderId="0" xfId="0" applyFill="1" applyAlignment="1" applyProtection="1">
      <alignment horizontal="center" vertical="center" wrapText="1"/>
    </xf>
    <xf numFmtId="0" fontId="1" fillId="0" borderId="0" xfId="0" applyFont="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20" xfId="0" applyFont="1" applyBorder="1" applyAlignment="1" applyProtection="1">
      <alignment horizontal="left" vertical="center" wrapText="1"/>
    </xf>
    <xf numFmtId="0" fontId="1" fillId="0" borderId="21" xfId="0" applyFont="1" applyBorder="1" applyAlignment="1" applyProtection="1">
      <alignment horizontal="left" vertical="center" wrapText="1"/>
    </xf>
    <xf numFmtId="0" fontId="1" fillId="0" borderId="22" xfId="0" applyFont="1" applyBorder="1" applyAlignment="1" applyProtection="1">
      <alignment horizontal="left" vertical="center" wrapText="1"/>
    </xf>
    <xf numFmtId="0" fontId="3" fillId="0" borderId="19" xfId="0" applyFont="1" applyBorder="1" applyAlignment="1" applyProtection="1">
      <alignment vertical="center" wrapText="1"/>
    </xf>
    <xf numFmtId="0" fontId="1" fillId="0" borderId="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1" fillId="0" borderId="12" xfId="0" applyFont="1" applyBorder="1" applyAlignment="1" applyProtection="1">
      <alignment horizontal="left" vertical="center" wrapText="1"/>
    </xf>
    <xf numFmtId="0" fontId="1" fillId="6" borderId="17"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center" wrapText="1"/>
    </xf>
    <xf numFmtId="0" fontId="1" fillId="6" borderId="13" xfId="0" applyFont="1" applyFill="1" applyBorder="1" applyAlignment="1" applyProtection="1">
      <alignment horizontal="center" vertical="center" wrapText="1"/>
      <protection locked="0"/>
    </xf>
    <xf numFmtId="0" fontId="1" fillId="0" borderId="10" xfId="0" applyFont="1" applyBorder="1" applyAlignment="1" applyProtection="1">
      <alignment horizontal="left" vertical="center" wrapText="1"/>
    </xf>
    <xf numFmtId="0" fontId="1" fillId="6" borderId="14" xfId="0" applyFont="1" applyFill="1" applyBorder="1" applyAlignment="1" applyProtection="1">
      <alignment horizontal="center" vertical="center" wrapText="1"/>
      <protection locked="0"/>
    </xf>
    <xf numFmtId="0" fontId="1" fillId="0" borderId="0" xfId="0" applyFont="1" applyProtection="1"/>
    <xf numFmtId="0" fontId="1" fillId="0" borderId="0" xfId="0" applyFont="1" applyBorder="1" applyProtection="1"/>
    <xf numFmtId="0" fontId="1" fillId="0" borderId="0" xfId="0" applyFont="1" applyAlignment="1" applyProtection="1">
      <alignment horizontal="left"/>
    </xf>
    <xf numFmtId="0" fontId="1" fillId="0" borderId="0" xfId="0" applyFont="1" applyAlignment="1" applyProtection="1">
      <alignment horizontal="left" vertical="center" wrapText="1"/>
    </xf>
    <xf numFmtId="0" fontId="5" fillId="0" borderId="0" xfId="0" applyFont="1" applyBorder="1" applyAlignment="1" applyProtection="1">
      <alignment wrapText="1"/>
    </xf>
    <xf numFmtId="0" fontId="5" fillId="0" borderId="0" xfId="0" applyFont="1" applyAlignment="1" applyProtection="1">
      <alignment wrapText="1"/>
    </xf>
    <xf numFmtId="0" fontId="5" fillId="0" borderId="0" xfId="0" applyFont="1" applyBorder="1" applyAlignment="1" applyProtection="1">
      <alignment horizontal="left" wrapText="1"/>
    </xf>
    <xf numFmtId="0" fontId="3" fillId="5" borderId="8" xfId="0" applyFont="1" applyFill="1" applyBorder="1" applyAlignment="1" applyProtection="1">
      <alignment horizontal="center" vertical="center" wrapText="1"/>
    </xf>
    <xf numFmtId="164" fontId="4" fillId="5" borderId="8" xfId="0" applyNumberFormat="1" applyFont="1" applyFill="1" applyBorder="1" applyAlignment="1" applyProtection="1">
      <alignment horizontal="center" vertical="center" wrapText="1"/>
    </xf>
    <xf numFmtId="165" fontId="4" fillId="5" borderId="8" xfId="0" applyNumberFormat="1" applyFont="1" applyFill="1" applyBorder="1" applyAlignment="1" applyProtection="1">
      <alignment horizontal="center" vertical="center" wrapText="1"/>
    </xf>
    <xf numFmtId="0" fontId="7" fillId="0" borderId="0" xfId="0" applyFont="1" applyAlignment="1" applyProtection="1">
      <alignment horizontal="left" vertical="center" wrapText="1"/>
    </xf>
    <xf numFmtId="165" fontId="6" fillId="4" borderId="8" xfId="0" applyNumberFormat="1" applyFont="1" applyFill="1" applyBorder="1" applyAlignment="1" applyProtection="1">
      <alignment horizontal="right" vertical="top" wrapText="1"/>
    </xf>
    <xf numFmtId="0" fontId="1" fillId="2" borderId="0" xfId="0" applyFont="1" applyFill="1" applyAlignment="1" applyProtection="1">
      <alignment horizontal="center" vertical="center" wrapText="1"/>
    </xf>
    <xf numFmtId="0" fontId="1" fillId="0" borderId="0" xfId="0" applyFont="1" applyFill="1" applyAlignment="1" applyProtection="1">
      <alignment horizontal="center" vertical="center" wrapText="1"/>
    </xf>
    <xf numFmtId="165" fontId="6" fillId="4" borderId="8" xfId="0" applyNumberFormat="1" applyFont="1" applyFill="1" applyBorder="1" applyAlignment="1" applyProtection="1">
      <alignment horizontal="right" vertical="center" wrapText="1"/>
    </xf>
    <xf numFmtId="0" fontId="1" fillId="4" borderId="8" xfId="0" applyFont="1" applyFill="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164" fontId="4" fillId="0" borderId="8" xfId="0" applyNumberFormat="1" applyFont="1" applyFill="1" applyBorder="1" applyAlignment="1" applyProtection="1">
      <alignment vertical="center" wrapText="1"/>
    </xf>
    <xf numFmtId="164" fontId="4" fillId="0" borderId="26" xfId="0" applyNumberFormat="1" applyFont="1" applyFill="1" applyBorder="1" applyAlignment="1" applyProtection="1">
      <alignment vertical="center" wrapText="1"/>
    </xf>
    <xf numFmtId="164" fontId="4" fillId="0" borderId="8" xfId="0" applyNumberFormat="1" applyFont="1" applyBorder="1" applyAlignment="1" applyProtection="1">
      <alignment vertical="top" wrapText="1"/>
    </xf>
    <xf numFmtId="165" fontId="6" fillId="0" borderId="8" xfId="0" applyNumberFormat="1" applyFont="1" applyFill="1" applyBorder="1" applyAlignment="1" applyProtection="1">
      <alignment horizontal="right" vertical="top" wrapText="1"/>
    </xf>
    <xf numFmtId="0" fontId="3" fillId="2" borderId="0" xfId="0" applyFont="1" applyFill="1" applyAlignment="1" applyProtection="1">
      <alignment horizontal="center" vertical="center" wrapText="1"/>
    </xf>
    <xf numFmtId="0" fontId="3" fillId="0" borderId="26"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164" fontId="4" fillId="0" borderId="29" xfId="0" applyNumberFormat="1" applyFont="1" applyFill="1" applyBorder="1" applyAlignment="1" applyProtection="1">
      <alignment vertical="center" wrapText="1"/>
    </xf>
    <xf numFmtId="164" fontId="4" fillId="0" borderId="28" xfId="0" applyNumberFormat="1" applyFont="1" applyFill="1" applyBorder="1" applyAlignment="1" applyProtection="1">
      <alignment vertical="center" wrapText="1"/>
    </xf>
    <xf numFmtId="0" fontId="5" fillId="4" borderId="8" xfId="0" applyFont="1" applyFill="1" applyBorder="1" applyAlignment="1" applyProtection="1">
      <alignment vertical="center" wrapText="1"/>
    </xf>
    <xf numFmtId="164" fontId="4" fillId="4" borderId="8" xfId="0" applyNumberFormat="1" applyFont="1" applyFill="1" applyBorder="1" applyAlignment="1" applyProtection="1">
      <alignment vertical="center" wrapText="1"/>
    </xf>
    <xf numFmtId="164" fontId="4" fillId="4" borderId="8" xfId="0" applyNumberFormat="1" applyFont="1" applyFill="1" applyBorder="1" applyAlignment="1" applyProtection="1">
      <alignment horizontal="right" vertical="center" wrapText="1"/>
    </xf>
    <xf numFmtId="165" fontId="4" fillId="4" borderId="8" xfId="0" applyNumberFormat="1" applyFont="1" applyFill="1" applyBorder="1" applyAlignment="1" applyProtection="1">
      <alignment horizontal="center" vertical="top" wrapText="1"/>
    </xf>
    <xf numFmtId="164" fontId="4" fillId="5" borderId="8" xfId="0" applyNumberFormat="1" applyFont="1" applyFill="1" applyBorder="1" applyAlignment="1" applyProtection="1">
      <alignment vertical="center" wrapText="1"/>
    </xf>
    <xf numFmtId="165" fontId="6" fillId="5" borderId="8" xfId="0" applyNumberFormat="1" applyFont="1" applyFill="1" applyBorder="1" applyAlignment="1" applyProtection="1">
      <alignment horizontal="center" vertical="top" wrapText="1"/>
    </xf>
    <xf numFmtId="165" fontId="4" fillId="5" borderId="8" xfId="0" applyNumberFormat="1" applyFont="1" applyFill="1" applyBorder="1" applyAlignment="1" applyProtection="1">
      <alignment horizontal="center" vertical="top" wrapText="1"/>
    </xf>
    <xf numFmtId="164" fontId="1" fillId="0" borderId="0" xfId="0" applyNumberFormat="1" applyFont="1" applyProtection="1"/>
    <xf numFmtId="0" fontId="8" fillId="0" borderId="0" xfId="0" applyFont="1" applyFill="1" applyProtection="1"/>
    <xf numFmtId="0" fontId="4" fillId="0" borderId="0" xfId="0" applyFont="1" applyAlignment="1" applyProtection="1"/>
    <xf numFmtId="0" fontId="4" fillId="0" borderId="0" xfId="0" applyFont="1" applyAlignment="1" applyProtection="1">
      <alignment horizontal="left"/>
    </xf>
    <xf numFmtId="164" fontId="5" fillId="0" borderId="0" xfId="0" applyNumberFormat="1" applyFont="1" applyAlignment="1" applyProtection="1">
      <alignment wrapText="1"/>
    </xf>
    <xf numFmtId="164" fontId="9" fillId="0" borderId="0" xfId="0" applyNumberFormat="1" applyFont="1" applyFill="1" applyAlignment="1" applyProtection="1">
      <alignment wrapText="1"/>
    </xf>
    <xf numFmtId="0" fontId="5" fillId="3" borderId="0" xfId="0" applyFont="1" applyFill="1" applyAlignment="1" applyProtection="1">
      <alignment vertical="top" wrapText="1"/>
    </xf>
    <xf numFmtId="0" fontId="5" fillId="3" borderId="0" xfId="0" applyFont="1" applyFill="1" applyAlignment="1" applyProtection="1">
      <alignment wrapText="1"/>
    </xf>
    <xf numFmtId="164" fontId="5" fillId="0" borderId="0" xfId="0" applyNumberFormat="1" applyFont="1" applyAlignment="1" applyProtection="1">
      <alignment horizontal="left" wrapText="1"/>
    </xf>
    <xf numFmtId="0" fontId="9" fillId="0" borderId="0" xfId="0" applyFont="1" applyFill="1" applyAlignment="1" applyProtection="1">
      <alignment horizontal="left" wrapText="1"/>
    </xf>
    <xf numFmtId="0" fontId="5" fillId="0" borderId="8" xfId="0" applyFont="1" applyBorder="1" applyAlignment="1" applyProtection="1">
      <alignment vertical="center"/>
    </xf>
    <xf numFmtId="0" fontId="9" fillId="0" borderId="0" xfId="0" applyFont="1" applyFill="1" applyAlignment="1" applyProtection="1">
      <alignment wrapText="1"/>
    </xf>
    <xf numFmtId="0" fontId="5" fillId="0" borderId="0" xfId="0" applyFont="1" applyProtection="1"/>
    <xf numFmtId="0" fontId="5" fillId="0" borderId="0" xfId="0" applyFont="1" applyAlignment="1" applyProtection="1">
      <alignment horizontal="left"/>
    </xf>
    <xf numFmtId="164" fontId="5" fillId="0" borderId="0" xfId="0" applyNumberFormat="1" applyFont="1" applyAlignment="1" applyProtection="1">
      <alignment horizontal="center"/>
    </xf>
    <xf numFmtId="164" fontId="5" fillId="6" borderId="8" xfId="0" applyNumberFormat="1" applyFont="1" applyFill="1" applyBorder="1" applyAlignment="1" applyProtection="1">
      <alignment vertical="center" wrapText="1"/>
      <protection locked="0"/>
    </xf>
    <xf numFmtId="14" fontId="5" fillId="6" borderId="8" xfId="0" applyNumberFormat="1" applyFont="1" applyFill="1" applyBorder="1" applyAlignment="1" applyProtection="1">
      <alignment horizontal="center" vertical="center" wrapText="1"/>
      <protection locked="0"/>
    </xf>
    <xf numFmtId="0" fontId="5" fillId="6" borderId="8" xfId="0" applyFont="1" applyFill="1" applyBorder="1" applyAlignment="1" applyProtection="1">
      <alignment vertical="center" wrapText="1"/>
      <protection locked="0"/>
    </xf>
    <xf numFmtId="0" fontId="5" fillId="6" borderId="8"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xf>
    <xf numFmtId="0" fontId="5" fillId="6" borderId="8" xfId="0" quotePrefix="1" applyFont="1" applyFill="1" applyBorder="1" applyAlignment="1" applyProtection="1">
      <alignment horizontal="center" vertical="center" wrapText="1"/>
      <protection locked="0"/>
    </xf>
    <xf numFmtId="164" fontId="10" fillId="5" borderId="8" xfId="0" applyNumberFormat="1" applyFont="1" applyFill="1" applyBorder="1" applyAlignment="1" applyProtection="1">
      <alignment horizontal="center" vertical="center" wrapText="1"/>
    </xf>
    <xf numFmtId="164" fontId="11" fillId="5" borderId="8" xfId="0" applyNumberFormat="1" applyFont="1" applyFill="1" applyBorder="1" applyAlignment="1" applyProtection="1">
      <alignment horizontal="center" vertical="center" wrapText="1"/>
    </xf>
    <xf numFmtId="0" fontId="5" fillId="0" borderId="0" xfId="0" applyFont="1" applyAlignment="1" applyProtection="1">
      <alignment horizontal="center" wrapText="1"/>
    </xf>
    <xf numFmtId="0" fontId="1" fillId="0" borderId="8" xfId="0" applyFont="1" applyBorder="1" applyAlignment="1" applyProtection="1">
      <alignment horizontal="center" vertical="center" wrapText="1"/>
    </xf>
    <xf numFmtId="0" fontId="5" fillId="0" borderId="0" xfId="0" applyFont="1" applyAlignment="1" applyProtection="1">
      <alignment horizontal="left" wrapText="1"/>
    </xf>
    <xf numFmtId="0" fontId="3" fillId="5" borderId="8" xfId="0" applyFont="1" applyFill="1" applyBorder="1" applyAlignment="1" applyProtection="1">
      <alignment horizontal="left" vertical="center" wrapText="1"/>
    </xf>
    <xf numFmtId="0" fontId="5" fillId="4" borderId="8" xfId="0" applyFont="1" applyFill="1" applyBorder="1" applyAlignment="1" applyProtection="1">
      <alignment horizontal="center" vertical="center" wrapText="1"/>
    </xf>
    <xf numFmtId="0" fontId="4" fillId="7" borderId="0" xfId="0" applyFont="1" applyFill="1" applyAlignment="1" applyProtection="1">
      <alignment horizontal="center" vertical="center" wrapText="1"/>
    </xf>
    <xf numFmtId="0" fontId="5" fillId="7"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12" fillId="6" borderId="8" xfId="0" applyFont="1" applyFill="1" applyBorder="1" applyAlignment="1" applyProtection="1">
      <alignment horizontal="left" wrapText="1"/>
      <protection locked="0"/>
    </xf>
    <xf numFmtId="0" fontId="1" fillId="0" borderId="2" xfId="0" applyFont="1" applyBorder="1" applyAlignment="1" applyProtection="1">
      <alignment horizontal="left" vertical="center" wrapText="1"/>
    </xf>
    <xf numFmtId="0" fontId="1" fillId="6" borderId="39"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38" xfId="0" applyFont="1" applyBorder="1" applyAlignment="1" applyProtection="1">
      <alignment horizontal="center"/>
    </xf>
    <xf numFmtId="0" fontId="1" fillId="6" borderId="7"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3" fillId="0" borderId="35"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1" fillId="6" borderId="21" xfId="0" applyFont="1" applyFill="1" applyBorder="1" applyAlignment="1" applyProtection="1">
      <alignment horizontal="center" vertical="center" wrapText="1"/>
      <protection locked="0"/>
    </xf>
    <xf numFmtId="0" fontId="1" fillId="6" borderId="27" xfId="0" applyFont="1" applyFill="1" applyBorder="1" applyAlignment="1" applyProtection="1">
      <alignment horizontal="center" vertical="center" wrapText="1"/>
      <protection locked="0"/>
    </xf>
    <xf numFmtId="0" fontId="1" fillId="6" borderId="22" xfId="0" applyFont="1" applyFill="1" applyBorder="1" applyAlignment="1" applyProtection="1">
      <alignment horizontal="center" vertical="center" wrapText="1"/>
      <protection locked="0"/>
    </xf>
    <xf numFmtId="0" fontId="1" fillId="6" borderId="34"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6" borderId="23" xfId="0" applyFont="1" applyFill="1" applyBorder="1" applyAlignment="1" applyProtection="1">
      <alignment horizontal="center" vertical="center" wrapText="1"/>
      <protection locked="0"/>
    </xf>
    <xf numFmtId="0" fontId="3" fillId="0" borderId="35" xfId="0" applyFont="1" applyBorder="1" applyAlignment="1" applyProtection="1">
      <alignment horizontal="left" vertical="center" wrapText="1"/>
    </xf>
    <xf numFmtId="0" fontId="3" fillId="0" borderId="32" xfId="0" applyFont="1" applyBorder="1" applyAlignment="1" applyProtection="1">
      <alignment horizontal="left" vertical="center" wrapText="1"/>
    </xf>
    <xf numFmtId="0" fontId="1" fillId="6" borderId="19" xfId="0" applyFont="1" applyFill="1" applyBorder="1" applyAlignment="1" applyProtection="1">
      <alignment horizontal="center" vertical="center" wrapText="1"/>
      <protection locked="0"/>
    </xf>
    <xf numFmtId="0" fontId="1" fillId="6" borderId="11" xfId="0" applyFont="1" applyFill="1" applyBorder="1" applyAlignment="1" applyProtection="1">
      <alignment horizontal="center" vertical="center" wrapText="1"/>
      <protection locked="0"/>
    </xf>
    <xf numFmtId="0" fontId="3" fillId="0" borderId="7"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7"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1" fillId="6" borderId="24" xfId="0" applyFont="1" applyFill="1" applyBorder="1" applyAlignment="1" applyProtection="1">
      <alignment horizontal="center" vertical="center" wrapText="1"/>
      <protection locked="0"/>
    </xf>
    <xf numFmtId="0" fontId="1" fillId="6" borderId="33"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xf>
    <xf numFmtId="0" fontId="1" fillId="6" borderId="20" xfId="0" applyFont="1" applyFill="1" applyBorder="1" applyAlignment="1" applyProtection="1">
      <alignment horizontal="center" vertical="center" wrapText="1"/>
      <protection locked="0"/>
    </xf>
    <xf numFmtId="0" fontId="1" fillId="6" borderId="16" xfId="0" applyFont="1" applyFill="1" applyBorder="1" applyAlignment="1" applyProtection="1">
      <alignment horizontal="center" vertical="center" wrapText="1"/>
      <protection locked="0"/>
    </xf>
    <xf numFmtId="0" fontId="3" fillId="6" borderId="7"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left" vertical="center" wrapText="1"/>
      <protection locked="0"/>
    </xf>
    <xf numFmtId="0" fontId="3" fillId="6" borderId="3"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xf>
    <xf numFmtId="0" fontId="1" fillId="0" borderId="7"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5" fillId="0" borderId="30" xfId="0" applyFont="1" applyBorder="1" applyAlignment="1" applyProtection="1">
      <alignment horizontal="center" wrapText="1"/>
    </xf>
    <xf numFmtId="0" fontId="4" fillId="0" borderId="8" xfId="0" applyFont="1" applyBorder="1" applyAlignment="1" applyProtection="1">
      <alignment horizontal="left" vertical="center" wrapText="1"/>
    </xf>
    <xf numFmtId="164" fontId="4" fillId="6" borderId="26" xfId="0" applyNumberFormat="1" applyFont="1" applyFill="1" applyBorder="1" applyAlignment="1" applyProtection="1">
      <alignment horizontal="left" vertical="center" wrapText="1"/>
      <protection locked="0"/>
    </xf>
    <xf numFmtId="164" fontId="4" fillId="6" borderId="15" xfId="0" applyNumberFormat="1" applyFont="1" applyFill="1" applyBorder="1" applyAlignment="1" applyProtection="1">
      <alignment horizontal="left" vertical="center" wrapText="1"/>
      <protection locked="0"/>
    </xf>
    <xf numFmtId="164" fontId="4" fillId="6" borderId="27" xfId="0" applyNumberFormat="1" applyFont="1" applyFill="1" applyBorder="1" applyAlignment="1" applyProtection="1">
      <alignment horizontal="left" vertical="center" wrapText="1"/>
      <protection locked="0"/>
    </xf>
    <xf numFmtId="0" fontId="1" fillId="0" borderId="8" xfId="0" applyFont="1" applyBorder="1" applyAlignment="1" applyProtection="1">
      <alignment horizontal="center" vertical="center" wrapText="1"/>
    </xf>
    <xf numFmtId="164" fontId="4" fillId="6" borderId="8" xfId="0" applyNumberFormat="1" applyFont="1" applyFill="1" applyBorder="1" applyAlignment="1" applyProtection="1">
      <alignment horizontal="center" vertical="top" wrapText="1"/>
      <protection locked="0"/>
    </xf>
    <xf numFmtId="165" fontId="6" fillId="0" borderId="8" xfId="0" applyNumberFormat="1" applyFont="1" applyFill="1" applyBorder="1" applyAlignment="1" applyProtection="1">
      <alignment horizontal="center" vertical="top" wrapText="1"/>
    </xf>
    <xf numFmtId="0" fontId="1" fillId="6" borderId="8"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xf>
    <xf numFmtId="0" fontId="4" fillId="4" borderId="8" xfId="0" applyFont="1" applyFill="1" applyBorder="1" applyAlignment="1" applyProtection="1">
      <alignment horizontal="center" vertical="center" wrapText="1"/>
    </xf>
    <xf numFmtId="0" fontId="1" fillId="0" borderId="8" xfId="0" applyFont="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1" fillId="0" borderId="8"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166" fontId="6" fillId="0" borderId="8" xfId="0" applyNumberFormat="1" applyFont="1" applyFill="1" applyBorder="1" applyAlignment="1" applyProtection="1">
      <alignment horizontal="center" vertical="top" wrapText="1"/>
    </xf>
    <xf numFmtId="0" fontId="4" fillId="4" borderId="26"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27" xfId="0" applyFont="1" applyFill="1" applyBorder="1" applyAlignment="1" applyProtection="1">
      <alignment horizontal="left" vertical="center" wrapText="1"/>
    </xf>
    <xf numFmtId="0" fontId="5" fillId="0" borderId="31"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xf>
    <xf numFmtId="0" fontId="5" fillId="3" borderId="0" xfId="0" applyFont="1" applyFill="1" applyAlignment="1" applyProtection="1">
      <alignment horizontal="left" vertical="top" wrapText="1"/>
    </xf>
    <xf numFmtId="0" fontId="5" fillId="0" borderId="0" xfId="0" applyFont="1" applyAlignment="1" applyProtection="1">
      <alignment horizontal="center" wrapText="1"/>
    </xf>
    <xf numFmtId="0" fontId="5" fillId="0" borderId="0" xfId="0" applyFont="1" applyAlignment="1" applyProtection="1">
      <alignment horizontal="left" wrapText="1"/>
    </xf>
    <xf numFmtId="0" fontId="5" fillId="6" borderId="26" xfId="0" applyFont="1" applyFill="1" applyBorder="1" applyAlignment="1" applyProtection="1">
      <alignment horizontal="center" vertical="center"/>
      <protection locked="0"/>
    </xf>
    <xf numFmtId="0" fontId="5" fillId="6" borderId="15" xfId="0" applyFont="1" applyFill="1" applyBorder="1" applyAlignment="1" applyProtection="1">
      <alignment horizontal="center" vertical="center"/>
      <protection locked="0"/>
    </xf>
    <xf numFmtId="0" fontId="5" fillId="6" borderId="27" xfId="0" applyFont="1" applyFill="1" applyBorder="1" applyAlignment="1" applyProtection="1">
      <alignment horizontal="center" vertical="center"/>
      <protection locked="0"/>
    </xf>
    <xf numFmtId="0" fontId="5" fillId="0" borderId="0" xfId="0" applyFont="1" applyAlignment="1" applyProtection="1">
      <alignment horizontal="left" vertical="top" wrapText="1"/>
    </xf>
  </cellXfs>
  <cellStyles count="1">
    <cellStyle name="Normá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ppj\Desktop\&#218;T\Besz&#225;mol&#243;\Szamlaosszes&#237;to_UT_2013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zámlaösszesítő"/>
      <sheetName val="Munka1"/>
      <sheetName val="Munka2"/>
    </sheetNames>
    <sheetDataSet>
      <sheetData sheetId="0" refreshError="1"/>
      <sheetData sheetId="1">
        <row r="1">
          <cell r="B1" t="str">
            <v>anyagköltség, készletbeszerzés</v>
          </cell>
        </row>
        <row r="2">
          <cell r="B2" t="str">
            <v>szellemi tevékenység költségei, szakértői, előadói díjak</v>
          </cell>
        </row>
        <row r="3">
          <cell r="B3" t="str">
            <v>bérleti díjak</v>
          </cell>
        </row>
        <row r="4">
          <cell r="B4" t="str">
            <v>rezsi jellegű kiadások</v>
          </cell>
        </row>
        <row r="5">
          <cell r="B5" t="str">
            <v>szállítási utazási költségek</v>
          </cell>
        </row>
        <row r="6">
          <cell r="B6" t="str">
            <v>egyéb szolgáltatások vásárlása</v>
          </cell>
        </row>
        <row r="7">
          <cell r="B7" t="str">
            <v>egyéb dologi kiadások</v>
          </cell>
        </row>
      </sheetData>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tabSelected="1" view="pageBreakPreview" topLeftCell="A76" zoomScaleNormal="100" zoomScaleSheetLayoutView="100" workbookViewId="0">
      <selection activeCell="C51" sqref="C51:D51"/>
    </sheetView>
  </sheetViews>
  <sheetFormatPr defaultColWidth="9.140625" defaultRowHeight="14.25" x14ac:dyDescent="0.25"/>
  <cols>
    <col min="1" max="1" width="6.85546875" style="2" customWidth="1"/>
    <col min="2" max="2" width="28.7109375" style="19" customWidth="1"/>
    <col min="3" max="5" width="31.42578125" style="2" customWidth="1"/>
    <col min="6" max="6" width="33" style="2" hidden="1" customWidth="1"/>
    <col min="7" max="7" width="31.42578125" style="2" customWidth="1"/>
    <col min="8" max="11" width="9.140625" style="2"/>
    <col min="12" max="12" width="47.5703125" style="2" customWidth="1"/>
    <col min="13" max="16384" width="9.140625" style="2"/>
  </cols>
  <sheetData>
    <row r="1" spans="1:5" ht="30.75" customHeight="1" thickBot="1" x14ac:dyDescent="0.3">
      <c r="B1" s="126" t="s">
        <v>0</v>
      </c>
      <c r="C1" s="126"/>
      <c r="D1" s="126"/>
      <c r="E1" s="126"/>
    </row>
    <row r="2" spans="1:5" ht="50.25" customHeight="1" thickBot="1" x14ac:dyDescent="0.3">
      <c r="A2" s="3">
        <v>1</v>
      </c>
      <c r="B2" s="127" t="s">
        <v>62</v>
      </c>
      <c r="C2" s="128"/>
      <c r="D2" s="96"/>
      <c r="E2" s="97"/>
    </row>
    <row r="3" spans="1:5" ht="50.25" customHeight="1" thickBot="1" x14ac:dyDescent="0.3">
      <c r="A3" s="92">
        <v>2</v>
      </c>
      <c r="B3" s="114" t="s">
        <v>2</v>
      </c>
      <c r="C3" s="120"/>
      <c r="D3" s="120"/>
      <c r="E3" s="115"/>
    </row>
    <row r="4" spans="1:5" ht="50.25" customHeight="1" thickBot="1" x14ac:dyDescent="0.3">
      <c r="A4" s="93"/>
      <c r="B4" s="4" t="s">
        <v>128</v>
      </c>
      <c r="C4" s="96"/>
      <c r="D4" s="108"/>
      <c r="E4" s="109"/>
    </row>
    <row r="5" spans="1:5" ht="50.25" customHeight="1" thickBot="1" x14ac:dyDescent="0.3">
      <c r="A5" s="93"/>
      <c r="B5" s="4" t="s">
        <v>129</v>
      </c>
      <c r="C5" s="96"/>
      <c r="D5" s="108"/>
      <c r="E5" s="109"/>
    </row>
    <row r="6" spans="1:5" ht="50.25" customHeight="1" thickBot="1" x14ac:dyDescent="0.3">
      <c r="A6" s="93"/>
      <c r="B6" s="4" t="s">
        <v>63</v>
      </c>
      <c r="C6" s="96"/>
      <c r="D6" s="108"/>
      <c r="E6" s="109"/>
    </row>
    <row r="7" spans="1:5" ht="50.25" customHeight="1" thickBot="1" x14ac:dyDescent="0.3">
      <c r="A7" s="93"/>
      <c r="B7" s="5" t="s">
        <v>130</v>
      </c>
      <c r="C7" s="96"/>
      <c r="D7" s="108"/>
      <c r="E7" s="109"/>
    </row>
    <row r="8" spans="1:5" ht="50.25" customHeight="1" thickBot="1" x14ac:dyDescent="0.3">
      <c r="A8" s="93"/>
      <c r="B8" s="5" t="s">
        <v>131</v>
      </c>
      <c r="C8" s="96"/>
      <c r="D8" s="108"/>
      <c r="E8" s="109"/>
    </row>
    <row r="9" spans="1:5" ht="50.25" customHeight="1" thickBot="1" x14ac:dyDescent="0.3">
      <c r="A9" s="93"/>
      <c r="B9" s="5" t="s">
        <v>132</v>
      </c>
      <c r="C9" s="96"/>
      <c r="D9" s="108"/>
      <c r="E9" s="109"/>
    </row>
    <row r="10" spans="1:5" ht="50.25" customHeight="1" thickBot="1" x14ac:dyDescent="0.3">
      <c r="A10" s="94"/>
      <c r="B10" s="6" t="s">
        <v>133</v>
      </c>
      <c r="C10" s="96"/>
      <c r="D10" s="108"/>
      <c r="E10" s="109"/>
    </row>
    <row r="11" spans="1:5" ht="50.25" customHeight="1" thickBot="1" x14ac:dyDescent="0.3">
      <c r="A11" s="92">
        <v>3</v>
      </c>
      <c r="B11" s="114" t="s">
        <v>67</v>
      </c>
      <c r="C11" s="120"/>
      <c r="D11" s="120"/>
      <c r="E11" s="115"/>
    </row>
    <row r="12" spans="1:5" ht="50.25" customHeight="1" thickBot="1" x14ac:dyDescent="0.3">
      <c r="A12" s="93"/>
      <c r="B12" s="4" t="s">
        <v>128</v>
      </c>
      <c r="C12" s="96"/>
      <c r="D12" s="108"/>
      <c r="E12" s="109"/>
    </row>
    <row r="13" spans="1:5" ht="50.25" customHeight="1" thickBot="1" x14ac:dyDescent="0.3">
      <c r="A13" s="93"/>
      <c r="B13" s="4" t="s">
        <v>3</v>
      </c>
      <c r="C13" s="96"/>
      <c r="D13" s="108"/>
      <c r="E13" s="109"/>
    </row>
    <row r="14" spans="1:5" ht="50.25" customHeight="1" thickBot="1" x14ac:dyDescent="0.3">
      <c r="A14" s="93"/>
      <c r="B14" s="4" t="s">
        <v>63</v>
      </c>
      <c r="C14" s="96"/>
      <c r="D14" s="108"/>
      <c r="E14" s="109"/>
    </row>
    <row r="15" spans="1:5" ht="50.25" customHeight="1" thickBot="1" x14ac:dyDescent="0.3">
      <c r="A15" s="93"/>
      <c r="B15" s="5" t="s">
        <v>130</v>
      </c>
      <c r="C15" s="96"/>
      <c r="D15" s="108"/>
      <c r="E15" s="109"/>
    </row>
    <row r="16" spans="1:5" ht="50.25" customHeight="1" thickBot="1" x14ac:dyDescent="0.3">
      <c r="A16" s="93"/>
      <c r="B16" s="5" t="s">
        <v>131</v>
      </c>
      <c r="C16" s="96"/>
      <c r="D16" s="108"/>
      <c r="E16" s="109"/>
    </row>
    <row r="17" spans="1:8" ht="50.25" customHeight="1" thickBot="1" x14ac:dyDescent="0.3">
      <c r="A17" s="93"/>
      <c r="B17" s="5" t="s">
        <v>132</v>
      </c>
      <c r="C17" s="96"/>
      <c r="D17" s="108"/>
      <c r="E17" s="109"/>
      <c r="F17" s="2" t="s">
        <v>68</v>
      </c>
    </row>
    <row r="18" spans="1:8" ht="50.25" customHeight="1" thickBot="1" x14ac:dyDescent="0.3">
      <c r="A18" s="94"/>
      <c r="B18" s="6" t="s">
        <v>133</v>
      </c>
      <c r="C18" s="96"/>
      <c r="D18" s="108"/>
      <c r="E18" s="109"/>
      <c r="F18" s="2" t="s">
        <v>69</v>
      </c>
    </row>
    <row r="19" spans="1:8" ht="50.25" customHeight="1" thickBot="1" x14ac:dyDescent="0.3">
      <c r="A19" s="3">
        <v>4</v>
      </c>
      <c r="B19" s="114" t="s">
        <v>71</v>
      </c>
      <c r="C19" s="115"/>
      <c r="D19" s="121"/>
      <c r="E19" s="122"/>
      <c r="F19" s="2" t="s">
        <v>70</v>
      </c>
    </row>
    <row r="20" spans="1:8" ht="50.25" customHeight="1" thickBot="1" x14ac:dyDescent="0.3">
      <c r="A20" s="90">
        <v>5</v>
      </c>
      <c r="B20" s="7" t="s">
        <v>72</v>
      </c>
      <c r="C20" s="96"/>
      <c r="D20" s="108"/>
      <c r="E20" s="97"/>
    </row>
    <row r="21" spans="1:8" ht="50.25" customHeight="1" thickBot="1" x14ac:dyDescent="0.3">
      <c r="A21" s="92">
        <v>6</v>
      </c>
      <c r="B21" s="114" t="s">
        <v>66</v>
      </c>
      <c r="C21" s="120"/>
      <c r="D21" s="120"/>
      <c r="E21" s="115"/>
    </row>
    <row r="22" spans="1:8" ht="50.25" customHeight="1" thickBot="1" x14ac:dyDescent="0.3">
      <c r="A22" s="93"/>
      <c r="B22" s="96"/>
      <c r="C22" s="108"/>
      <c r="D22" s="108"/>
      <c r="E22" s="97"/>
    </row>
    <row r="23" spans="1:8" ht="50.25" customHeight="1" thickBot="1" x14ac:dyDescent="0.3">
      <c r="A23" s="89">
        <v>7</v>
      </c>
      <c r="B23" s="110" t="s">
        <v>134</v>
      </c>
      <c r="C23" s="111"/>
      <c r="D23" s="112"/>
      <c r="E23" s="113"/>
    </row>
    <row r="24" spans="1:8" ht="50.25" customHeight="1" thickBot="1" x14ac:dyDescent="0.3">
      <c r="A24" s="3">
        <v>8</v>
      </c>
      <c r="B24" s="114" t="s">
        <v>135</v>
      </c>
      <c r="C24" s="115"/>
      <c r="D24" s="96"/>
      <c r="E24" s="97"/>
      <c r="F24" s="2" t="s">
        <v>121</v>
      </c>
    </row>
    <row r="25" spans="1:8" ht="50.25" customHeight="1" thickBot="1" x14ac:dyDescent="0.3">
      <c r="A25" s="3">
        <v>9</v>
      </c>
      <c r="B25" s="114" t="s">
        <v>136</v>
      </c>
      <c r="C25" s="115"/>
      <c r="D25" s="96"/>
      <c r="E25" s="97"/>
      <c r="F25" s="2" t="s">
        <v>122</v>
      </c>
    </row>
    <row r="26" spans="1:8" ht="39" customHeight="1" thickBot="1" x14ac:dyDescent="0.3">
      <c r="A26" s="92">
        <v>10</v>
      </c>
      <c r="B26" s="98" t="s">
        <v>142</v>
      </c>
      <c r="C26" s="99"/>
      <c r="D26" s="96"/>
      <c r="E26" s="97"/>
      <c r="F26" s="2" t="s">
        <v>123</v>
      </c>
    </row>
    <row r="27" spans="1:8" ht="39" customHeight="1" thickBot="1" x14ac:dyDescent="0.3">
      <c r="A27" s="93"/>
      <c r="B27" s="100"/>
      <c r="C27" s="101"/>
      <c r="D27" s="96"/>
      <c r="E27" s="97"/>
      <c r="F27" s="2" t="s">
        <v>124</v>
      </c>
    </row>
    <row r="28" spans="1:8" ht="39" customHeight="1" thickBot="1" x14ac:dyDescent="0.3">
      <c r="A28" s="93"/>
      <c r="B28" s="100"/>
      <c r="C28" s="101"/>
      <c r="D28" s="96"/>
      <c r="E28" s="97"/>
      <c r="F28" s="2" t="s">
        <v>125</v>
      </c>
    </row>
    <row r="29" spans="1:8" ht="39" customHeight="1" thickBot="1" x14ac:dyDescent="0.3">
      <c r="A29" s="94"/>
      <c r="B29" s="102"/>
      <c r="C29" s="103"/>
      <c r="D29" s="96"/>
      <c r="E29" s="97"/>
      <c r="F29" s="2" t="s">
        <v>126</v>
      </c>
    </row>
    <row r="30" spans="1:8" ht="32.25" customHeight="1" x14ac:dyDescent="0.2">
      <c r="A30" s="16"/>
      <c r="B30" s="16"/>
      <c r="C30" s="16"/>
      <c r="D30" s="16"/>
      <c r="E30" s="16"/>
      <c r="F30" s="2" t="s">
        <v>127</v>
      </c>
      <c r="G30" s="16"/>
    </row>
    <row r="31" spans="1:8" ht="32.25" customHeight="1" thickBot="1" x14ac:dyDescent="0.25">
      <c r="A31" s="16"/>
      <c r="B31" s="16"/>
      <c r="C31" s="16"/>
      <c r="D31" s="16"/>
      <c r="E31" s="16"/>
      <c r="F31" s="16"/>
      <c r="G31" s="16"/>
    </row>
    <row r="32" spans="1:8" ht="32.25" customHeight="1" thickBot="1" x14ac:dyDescent="0.3">
      <c r="A32" s="92">
        <v>11</v>
      </c>
      <c r="B32" s="114" t="s">
        <v>103</v>
      </c>
      <c r="C32" s="120"/>
      <c r="D32" s="120"/>
      <c r="E32" s="115"/>
      <c r="F32" s="8"/>
      <c r="G32" s="8"/>
      <c r="H32" s="8"/>
    </row>
    <row r="33" spans="1:12" ht="43.5" thickBot="1" x14ac:dyDescent="0.3">
      <c r="A33" s="93"/>
      <c r="B33" s="9" t="s">
        <v>1</v>
      </c>
      <c r="C33" s="116" t="s">
        <v>5</v>
      </c>
      <c r="D33" s="117"/>
      <c r="E33" s="91" t="s">
        <v>117</v>
      </c>
      <c r="F33" s="8"/>
      <c r="G33" s="8"/>
      <c r="H33" s="8"/>
    </row>
    <row r="34" spans="1:12" ht="93" customHeight="1" x14ac:dyDescent="0.25">
      <c r="A34" s="93"/>
      <c r="B34" s="10" t="s">
        <v>104</v>
      </c>
      <c r="C34" s="118"/>
      <c r="D34" s="119"/>
      <c r="E34" s="11"/>
      <c r="F34" s="8"/>
      <c r="G34" s="8"/>
      <c r="H34" s="8">
        <f>LEN(C34)</f>
        <v>0</v>
      </c>
      <c r="I34" s="8" t="s">
        <v>57</v>
      </c>
      <c r="J34" s="83">
        <v>1000</v>
      </c>
      <c r="K34" s="84" t="s">
        <v>58</v>
      </c>
      <c r="L34" s="85" t="str">
        <f>IF(H34&gt;J34,"FIGYELEM! Tartsa be a megjelölt karakterszámot!","-")</f>
        <v>-</v>
      </c>
    </row>
    <row r="35" spans="1:12" ht="93" customHeight="1" x14ac:dyDescent="0.25">
      <c r="A35" s="93"/>
      <c r="B35" s="12" t="s">
        <v>105</v>
      </c>
      <c r="C35" s="104"/>
      <c r="D35" s="105"/>
      <c r="E35" s="13"/>
      <c r="F35" s="8"/>
      <c r="G35" s="8"/>
      <c r="H35" s="8">
        <f t="shared" ref="H35:H46" si="0">LEN(C35)</f>
        <v>0</v>
      </c>
      <c r="I35" s="8" t="s">
        <v>57</v>
      </c>
      <c r="J35" s="83">
        <v>1000</v>
      </c>
      <c r="K35" s="84" t="s">
        <v>58</v>
      </c>
      <c r="L35" s="85" t="str">
        <f t="shared" ref="L35:L69" si="1">IF(H35&gt;J35,"FIGYELEM! Tartsa be a megjelölt karakterszámot!","-")</f>
        <v>-</v>
      </c>
    </row>
    <row r="36" spans="1:12" ht="93" customHeight="1" x14ac:dyDescent="0.25">
      <c r="A36" s="93"/>
      <c r="B36" s="12" t="s">
        <v>107</v>
      </c>
      <c r="C36" s="104"/>
      <c r="D36" s="105"/>
      <c r="E36" s="13"/>
      <c r="F36" s="8"/>
      <c r="G36" s="8"/>
      <c r="H36" s="8">
        <f t="shared" si="0"/>
        <v>0</v>
      </c>
      <c r="I36" s="8" t="s">
        <v>57</v>
      </c>
      <c r="J36" s="83">
        <v>1000</v>
      </c>
      <c r="K36" s="84" t="s">
        <v>58</v>
      </c>
      <c r="L36" s="85" t="str">
        <f t="shared" si="1"/>
        <v>-</v>
      </c>
    </row>
    <row r="37" spans="1:12" ht="93" customHeight="1" x14ac:dyDescent="0.25">
      <c r="A37" s="93"/>
      <c r="B37" s="12" t="s">
        <v>108</v>
      </c>
      <c r="C37" s="104"/>
      <c r="D37" s="105"/>
      <c r="E37" s="13"/>
      <c r="F37" s="8"/>
      <c r="G37" s="8"/>
      <c r="H37" s="8">
        <f t="shared" si="0"/>
        <v>0</v>
      </c>
      <c r="I37" s="8" t="s">
        <v>57</v>
      </c>
      <c r="J37" s="83">
        <v>1000</v>
      </c>
      <c r="K37" s="84" t="s">
        <v>58</v>
      </c>
      <c r="L37" s="85" t="str">
        <f t="shared" si="1"/>
        <v>-</v>
      </c>
    </row>
    <row r="38" spans="1:12" ht="93" customHeight="1" x14ac:dyDescent="0.25">
      <c r="A38" s="93"/>
      <c r="B38" s="12" t="s">
        <v>109</v>
      </c>
      <c r="C38" s="104"/>
      <c r="D38" s="105"/>
      <c r="E38" s="13"/>
      <c r="F38" s="8"/>
      <c r="G38" s="8"/>
      <c r="H38" s="8">
        <f t="shared" si="0"/>
        <v>0</v>
      </c>
      <c r="I38" s="8" t="s">
        <v>57</v>
      </c>
      <c r="J38" s="83">
        <v>1000</v>
      </c>
      <c r="K38" s="84" t="s">
        <v>58</v>
      </c>
      <c r="L38" s="85" t="str">
        <f t="shared" si="1"/>
        <v>-</v>
      </c>
    </row>
    <row r="39" spans="1:12" ht="93" customHeight="1" x14ac:dyDescent="0.25">
      <c r="A39" s="93"/>
      <c r="B39" s="12" t="s">
        <v>110</v>
      </c>
      <c r="C39" s="104"/>
      <c r="D39" s="105"/>
      <c r="E39" s="13"/>
      <c r="F39" s="8"/>
      <c r="G39" s="8"/>
      <c r="H39" s="8">
        <f t="shared" si="0"/>
        <v>0</v>
      </c>
      <c r="I39" s="8" t="s">
        <v>57</v>
      </c>
      <c r="J39" s="83">
        <v>1000</v>
      </c>
      <c r="K39" s="84" t="s">
        <v>58</v>
      </c>
      <c r="L39" s="85" t="str">
        <f t="shared" si="1"/>
        <v>-</v>
      </c>
    </row>
    <row r="40" spans="1:12" ht="93" customHeight="1" x14ac:dyDescent="0.25">
      <c r="A40" s="93"/>
      <c r="B40" s="12" t="s">
        <v>111</v>
      </c>
      <c r="C40" s="104"/>
      <c r="D40" s="105"/>
      <c r="E40" s="13"/>
      <c r="F40" s="8"/>
      <c r="G40" s="8"/>
      <c r="H40" s="8">
        <f t="shared" si="0"/>
        <v>0</v>
      </c>
      <c r="I40" s="8" t="s">
        <v>57</v>
      </c>
      <c r="J40" s="83">
        <v>1000</v>
      </c>
      <c r="K40" s="84" t="s">
        <v>58</v>
      </c>
      <c r="L40" s="85" t="str">
        <f t="shared" si="1"/>
        <v>-</v>
      </c>
    </row>
    <row r="41" spans="1:12" ht="93" customHeight="1" x14ac:dyDescent="0.25">
      <c r="A41" s="93"/>
      <c r="B41" s="12" t="s">
        <v>112</v>
      </c>
      <c r="C41" s="104"/>
      <c r="D41" s="105"/>
      <c r="E41" s="13"/>
      <c r="F41" s="8"/>
      <c r="G41" s="8"/>
      <c r="H41" s="8">
        <f t="shared" si="0"/>
        <v>0</v>
      </c>
      <c r="I41" s="8" t="s">
        <v>57</v>
      </c>
      <c r="J41" s="83">
        <v>1000</v>
      </c>
      <c r="K41" s="84" t="s">
        <v>58</v>
      </c>
      <c r="L41" s="85" t="str">
        <f t="shared" si="1"/>
        <v>-</v>
      </c>
    </row>
    <row r="42" spans="1:12" ht="93" customHeight="1" x14ac:dyDescent="0.25">
      <c r="A42" s="93"/>
      <c r="B42" s="12" t="s">
        <v>113</v>
      </c>
      <c r="C42" s="104"/>
      <c r="D42" s="105"/>
      <c r="E42" s="13"/>
      <c r="F42" s="8"/>
      <c r="G42" s="8"/>
      <c r="H42" s="8">
        <f t="shared" si="0"/>
        <v>0</v>
      </c>
      <c r="I42" s="8" t="s">
        <v>57</v>
      </c>
      <c r="J42" s="83">
        <v>1000</v>
      </c>
      <c r="K42" s="84" t="s">
        <v>58</v>
      </c>
      <c r="L42" s="85" t="str">
        <f t="shared" si="1"/>
        <v>-</v>
      </c>
    </row>
    <row r="43" spans="1:12" ht="93" customHeight="1" x14ac:dyDescent="0.25">
      <c r="A43" s="93"/>
      <c r="B43" s="12" t="s">
        <v>114</v>
      </c>
      <c r="C43" s="104"/>
      <c r="D43" s="105"/>
      <c r="E43" s="13"/>
      <c r="F43" s="8"/>
      <c r="G43" s="8"/>
      <c r="H43" s="8">
        <f t="shared" si="0"/>
        <v>0</v>
      </c>
      <c r="I43" s="8" t="s">
        <v>57</v>
      </c>
      <c r="J43" s="83">
        <v>1000</v>
      </c>
      <c r="K43" s="84" t="s">
        <v>58</v>
      </c>
      <c r="L43" s="85" t="str">
        <f t="shared" si="1"/>
        <v>-</v>
      </c>
    </row>
    <row r="44" spans="1:12" ht="93" customHeight="1" x14ac:dyDescent="0.25">
      <c r="A44" s="93"/>
      <c r="B44" s="12" t="s">
        <v>115</v>
      </c>
      <c r="C44" s="104"/>
      <c r="D44" s="105"/>
      <c r="E44" s="13"/>
      <c r="F44" s="8"/>
      <c r="G44" s="8"/>
      <c r="H44" s="8">
        <f t="shared" si="0"/>
        <v>0</v>
      </c>
      <c r="I44" s="8" t="s">
        <v>57</v>
      </c>
      <c r="J44" s="83">
        <v>1000</v>
      </c>
      <c r="K44" s="84" t="s">
        <v>58</v>
      </c>
      <c r="L44" s="85" t="str">
        <f t="shared" si="1"/>
        <v>-</v>
      </c>
    </row>
    <row r="45" spans="1:12" ht="93" customHeight="1" x14ac:dyDescent="0.25">
      <c r="A45" s="93"/>
      <c r="B45" s="12" t="s">
        <v>116</v>
      </c>
      <c r="C45" s="104"/>
      <c r="D45" s="105"/>
      <c r="E45" s="13"/>
      <c r="F45" s="8"/>
      <c r="G45" s="8"/>
      <c r="H45" s="8">
        <f t="shared" si="0"/>
        <v>0</v>
      </c>
      <c r="I45" s="8" t="s">
        <v>57</v>
      </c>
      <c r="J45" s="83">
        <v>1000</v>
      </c>
      <c r="K45" s="84" t="s">
        <v>58</v>
      </c>
      <c r="L45" s="85" t="str">
        <f t="shared" si="1"/>
        <v>-</v>
      </c>
    </row>
    <row r="46" spans="1:12" ht="93" customHeight="1" thickBot="1" x14ac:dyDescent="0.3">
      <c r="A46" s="93"/>
      <c r="B46" s="14" t="s">
        <v>106</v>
      </c>
      <c r="C46" s="106"/>
      <c r="D46" s="107"/>
      <c r="E46" s="15"/>
      <c r="F46" s="8"/>
      <c r="G46" s="8"/>
      <c r="H46" s="8">
        <f t="shared" si="0"/>
        <v>0</v>
      </c>
      <c r="I46" s="8" t="s">
        <v>57</v>
      </c>
      <c r="J46" s="83">
        <v>1000</v>
      </c>
      <c r="K46" s="84" t="s">
        <v>58</v>
      </c>
      <c r="L46" s="85" t="str">
        <f t="shared" si="1"/>
        <v>-</v>
      </c>
    </row>
    <row r="47" spans="1:12" ht="93" customHeight="1" thickBot="1" x14ac:dyDescent="0.3">
      <c r="A47" s="93"/>
      <c r="B47" s="87" t="s">
        <v>146</v>
      </c>
      <c r="C47" s="96"/>
      <c r="D47" s="109"/>
      <c r="E47" s="88"/>
      <c r="F47" s="8"/>
      <c r="G47" s="8"/>
      <c r="H47" s="8">
        <f t="shared" ref="H47:H58" si="2">LEN(C47)</f>
        <v>0</v>
      </c>
      <c r="I47" s="8" t="s">
        <v>57</v>
      </c>
      <c r="J47" s="83">
        <v>1000</v>
      </c>
      <c r="K47" s="84" t="s">
        <v>58</v>
      </c>
      <c r="L47" s="85" t="str">
        <f t="shared" ref="L47:L58" si="3">IF(H47&gt;J47,"FIGYELEM! Tartsa be a megjelölt karakterszámot!","-")</f>
        <v>-</v>
      </c>
    </row>
    <row r="48" spans="1:12" ht="93" customHeight="1" thickBot="1" x14ac:dyDescent="0.3">
      <c r="A48" s="93"/>
      <c r="B48" s="14" t="s">
        <v>147</v>
      </c>
      <c r="C48" s="106"/>
      <c r="D48" s="107"/>
      <c r="E48" s="15"/>
      <c r="F48" s="8"/>
      <c r="G48" s="8"/>
      <c r="H48" s="8">
        <f t="shared" si="2"/>
        <v>0</v>
      </c>
      <c r="I48" s="8" t="s">
        <v>57</v>
      </c>
      <c r="J48" s="83">
        <v>1000</v>
      </c>
      <c r="K48" s="84" t="s">
        <v>58</v>
      </c>
      <c r="L48" s="85" t="str">
        <f t="shared" si="3"/>
        <v>-</v>
      </c>
    </row>
    <row r="49" spans="1:12" ht="93" customHeight="1" thickBot="1" x14ac:dyDescent="0.3">
      <c r="A49" s="93"/>
      <c r="B49" s="14" t="s">
        <v>148</v>
      </c>
      <c r="C49" s="106"/>
      <c r="D49" s="107"/>
      <c r="E49" s="15"/>
      <c r="F49" s="8"/>
      <c r="G49" s="8"/>
      <c r="H49" s="8">
        <f t="shared" si="2"/>
        <v>0</v>
      </c>
      <c r="I49" s="8" t="s">
        <v>57</v>
      </c>
      <c r="J49" s="83">
        <v>1000</v>
      </c>
      <c r="K49" s="84" t="s">
        <v>58</v>
      </c>
      <c r="L49" s="85" t="str">
        <f t="shared" si="3"/>
        <v>-</v>
      </c>
    </row>
    <row r="50" spans="1:12" ht="93" customHeight="1" thickBot="1" x14ac:dyDescent="0.3">
      <c r="A50" s="93"/>
      <c r="B50" s="14" t="s">
        <v>149</v>
      </c>
      <c r="C50" s="106"/>
      <c r="D50" s="107"/>
      <c r="E50" s="15"/>
      <c r="F50" s="8"/>
      <c r="G50" s="8"/>
      <c r="H50" s="8">
        <f t="shared" si="2"/>
        <v>0</v>
      </c>
      <c r="I50" s="8" t="s">
        <v>57</v>
      </c>
      <c r="J50" s="83">
        <v>1000</v>
      </c>
      <c r="K50" s="84" t="s">
        <v>58</v>
      </c>
      <c r="L50" s="85" t="str">
        <f t="shared" si="3"/>
        <v>-</v>
      </c>
    </row>
    <row r="51" spans="1:12" ht="93" customHeight="1" thickBot="1" x14ac:dyDescent="0.3">
      <c r="A51" s="93"/>
      <c r="B51" s="14" t="s">
        <v>150</v>
      </c>
      <c r="C51" s="106"/>
      <c r="D51" s="107"/>
      <c r="E51" s="15"/>
      <c r="F51" s="8"/>
      <c r="G51" s="8"/>
      <c r="H51" s="8">
        <f t="shared" si="2"/>
        <v>0</v>
      </c>
      <c r="I51" s="8" t="s">
        <v>57</v>
      </c>
      <c r="J51" s="83">
        <v>1000</v>
      </c>
      <c r="K51" s="84" t="s">
        <v>58</v>
      </c>
      <c r="L51" s="85" t="str">
        <f t="shared" si="3"/>
        <v>-</v>
      </c>
    </row>
    <row r="52" spans="1:12" ht="93" customHeight="1" thickBot="1" x14ac:dyDescent="0.3">
      <c r="A52" s="93"/>
      <c r="B52" s="14" t="s">
        <v>151</v>
      </c>
      <c r="C52" s="106"/>
      <c r="D52" s="107"/>
      <c r="E52" s="15"/>
      <c r="F52" s="8"/>
      <c r="G52" s="8"/>
      <c r="H52" s="8">
        <f t="shared" si="2"/>
        <v>0</v>
      </c>
      <c r="I52" s="8" t="s">
        <v>57</v>
      </c>
      <c r="J52" s="83">
        <v>1000</v>
      </c>
      <c r="K52" s="84" t="s">
        <v>58</v>
      </c>
      <c r="L52" s="85" t="str">
        <f t="shared" si="3"/>
        <v>-</v>
      </c>
    </row>
    <row r="53" spans="1:12" ht="93" customHeight="1" thickBot="1" x14ac:dyDescent="0.3">
      <c r="A53" s="93"/>
      <c r="B53" s="14" t="s">
        <v>152</v>
      </c>
      <c r="C53" s="106"/>
      <c r="D53" s="107"/>
      <c r="E53" s="15"/>
      <c r="F53" s="8"/>
      <c r="G53" s="8"/>
      <c r="H53" s="8">
        <f t="shared" si="2"/>
        <v>0</v>
      </c>
      <c r="I53" s="8" t="s">
        <v>57</v>
      </c>
      <c r="J53" s="83">
        <v>1000</v>
      </c>
      <c r="K53" s="84" t="s">
        <v>58</v>
      </c>
      <c r="L53" s="85" t="str">
        <f t="shared" si="3"/>
        <v>-</v>
      </c>
    </row>
    <row r="54" spans="1:12" ht="93" customHeight="1" thickBot="1" x14ac:dyDescent="0.3">
      <c r="A54" s="93"/>
      <c r="B54" s="14" t="s">
        <v>153</v>
      </c>
      <c r="C54" s="106"/>
      <c r="D54" s="107"/>
      <c r="E54" s="15"/>
      <c r="F54" s="8"/>
      <c r="G54" s="8"/>
      <c r="H54" s="8">
        <f t="shared" si="2"/>
        <v>0</v>
      </c>
      <c r="I54" s="8" t="s">
        <v>57</v>
      </c>
      <c r="J54" s="83">
        <v>1000</v>
      </c>
      <c r="K54" s="84" t="s">
        <v>58</v>
      </c>
      <c r="L54" s="85" t="str">
        <f t="shared" si="3"/>
        <v>-</v>
      </c>
    </row>
    <row r="55" spans="1:12" ht="93" customHeight="1" thickBot="1" x14ac:dyDescent="0.3">
      <c r="A55" s="93"/>
      <c r="B55" s="14" t="s">
        <v>154</v>
      </c>
      <c r="C55" s="106"/>
      <c r="D55" s="107"/>
      <c r="E55" s="15"/>
      <c r="F55" s="8"/>
      <c r="G55" s="8"/>
      <c r="H55" s="8">
        <f t="shared" si="2"/>
        <v>0</v>
      </c>
      <c r="I55" s="8" t="s">
        <v>57</v>
      </c>
      <c r="J55" s="83">
        <v>1000</v>
      </c>
      <c r="K55" s="84" t="s">
        <v>58</v>
      </c>
      <c r="L55" s="85" t="str">
        <f t="shared" si="3"/>
        <v>-</v>
      </c>
    </row>
    <row r="56" spans="1:12" ht="93" customHeight="1" thickBot="1" x14ac:dyDescent="0.3">
      <c r="A56" s="93"/>
      <c r="B56" s="14" t="s">
        <v>155</v>
      </c>
      <c r="C56" s="106"/>
      <c r="D56" s="107"/>
      <c r="E56" s="15"/>
      <c r="F56" s="8"/>
      <c r="G56" s="8"/>
      <c r="H56" s="8">
        <f t="shared" si="2"/>
        <v>0</v>
      </c>
      <c r="I56" s="8" t="s">
        <v>57</v>
      </c>
      <c r="J56" s="83">
        <v>1000</v>
      </c>
      <c r="K56" s="84" t="s">
        <v>58</v>
      </c>
      <c r="L56" s="85" t="str">
        <f t="shared" si="3"/>
        <v>-</v>
      </c>
    </row>
    <row r="57" spans="1:12" ht="93" customHeight="1" thickBot="1" x14ac:dyDescent="0.3">
      <c r="A57" s="93"/>
      <c r="B57" s="14" t="s">
        <v>156</v>
      </c>
      <c r="C57" s="106"/>
      <c r="D57" s="107"/>
      <c r="E57" s="15"/>
      <c r="F57" s="8"/>
      <c r="G57" s="8"/>
      <c r="H57" s="8">
        <f t="shared" si="2"/>
        <v>0</v>
      </c>
      <c r="I57" s="8" t="s">
        <v>57</v>
      </c>
      <c r="J57" s="83">
        <v>1000</v>
      </c>
      <c r="K57" s="84" t="s">
        <v>58</v>
      </c>
      <c r="L57" s="85" t="str">
        <f t="shared" si="3"/>
        <v>-</v>
      </c>
    </row>
    <row r="58" spans="1:12" ht="93" customHeight="1" thickBot="1" x14ac:dyDescent="0.3">
      <c r="A58" s="94"/>
      <c r="B58" s="14" t="s">
        <v>157</v>
      </c>
      <c r="C58" s="106"/>
      <c r="D58" s="107"/>
      <c r="E58" s="15"/>
      <c r="F58" s="8"/>
      <c r="G58" s="8"/>
      <c r="H58" s="8">
        <f t="shared" si="2"/>
        <v>0</v>
      </c>
      <c r="I58" s="8" t="s">
        <v>57</v>
      </c>
      <c r="J58" s="83">
        <v>1000</v>
      </c>
      <c r="K58" s="84" t="s">
        <v>58</v>
      </c>
      <c r="L58" s="85" t="str">
        <f t="shared" si="3"/>
        <v>-</v>
      </c>
    </row>
    <row r="59" spans="1:12" s="16" customFormat="1" x14ac:dyDescent="0.2">
      <c r="F59" s="17"/>
      <c r="G59" s="17"/>
      <c r="H59" s="17"/>
      <c r="L59" s="85"/>
    </row>
    <row r="60" spans="1:12" s="16" customFormat="1" x14ac:dyDescent="0.2">
      <c r="F60" s="8"/>
      <c r="G60" s="17"/>
      <c r="H60" s="17"/>
      <c r="L60" s="85"/>
    </row>
    <row r="61" spans="1:12" s="16" customFormat="1" ht="15" thickBot="1" x14ac:dyDescent="0.25">
      <c r="L61" s="85"/>
    </row>
    <row r="62" spans="1:12" s="16" customFormat="1" ht="36.75" customHeight="1" thickBot="1" x14ac:dyDescent="0.25">
      <c r="A62" s="92">
        <v>12</v>
      </c>
      <c r="B62" s="114" t="s">
        <v>73</v>
      </c>
      <c r="C62" s="120"/>
      <c r="D62" s="120"/>
      <c r="E62" s="115"/>
      <c r="L62" s="85"/>
    </row>
    <row r="63" spans="1:12" s="16" customFormat="1" ht="121.5" customHeight="1" thickBot="1" x14ac:dyDescent="0.25">
      <c r="A63" s="94"/>
      <c r="B63" s="123"/>
      <c r="C63" s="124"/>
      <c r="D63" s="124"/>
      <c r="E63" s="125"/>
      <c r="H63" s="8">
        <f t="shared" ref="H63" si="4">LEN(C63)</f>
        <v>0</v>
      </c>
      <c r="I63" s="8" t="s">
        <v>57</v>
      </c>
      <c r="J63" s="83">
        <v>1000</v>
      </c>
      <c r="K63" s="84" t="s">
        <v>58</v>
      </c>
      <c r="L63" s="85" t="str">
        <f t="shared" si="1"/>
        <v>-</v>
      </c>
    </row>
    <row r="64" spans="1:12" s="16" customFormat="1" ht="36.75" customHeight="1" thickBot="1" x14ac:dyDescent="0.25">
      <c r="A64" s="92">
        <v>13</v>
      </c>
      <c r="B64" s="114" t="s">
        <v>76</v>
      </c>
      <c r="C64" s="120"/>
      <c r="D64" s="120"/>
      <c r="E64" s="115"/>
      <c r="L64" s="85"/>
    </row>
    <row r="65" spans="1:12" s="16" customFormat="1" ht="121.5" customHeight="1" thickBot="1" x14ac:dyDescent="0.25">
      <c r="A65" s="94"/>
      <c r="B65" s="123"/>
      <c r="C65" s="124"/>
      <c r="D65" s="124"/>
      <c r="E65" s="125"/>
      <c r="H65" s="8">
        <f t="shared" ref="H65" si="5">LEN(C65)</f>
        <v>0</v>
      </c>
      <c r="I65" s="8" t="s">
        <v>57</v>
      </c>
      <c r="J65" s="83">
        <v>1000</v>
      </c>
      <c r="K65" s="84" t="s">
        <v>58</v>
      </c>
      <c r="L65" s="85" t="str">
        <f t="shared" si="1"/>
        <v>-</v>
      </c>
    </row>
    <row r="66" spans="1:12" s="18" customFormat="1" ht="36.75" customHeight="1" thickBot="1" x14ac:dyDescent="0.25">
      <c r="A66" s="92">
        <v>14</v>
      </c>
      <c r="B66" s="114" t="s">
        <v>74</v>
      </c>
      <c r="C66" s="120"/>
      <c r="D66" s="120"/>
      <c r="E66" s="115"/>
      <c r="L66" s="85"/>
    </row>
    <row r="67" spans="1:12" s="18" customFormat="1" ht="123.75" customHeight="1" thickBot="1" x14ac:dyDescent="0.25">
      <c r="A67" s="94"/>
      <c r="B67" s="123"/>
      <c r="C67" s="124"/>
      <c r="D67" s="124"/>
      <c r="E67" s="125"/>
      <c r="H67" s="8">
        <f t="shared" ref="H67" si="6">LEN(C67)</f>
        <v>0</v>
      </c>
      <c r="I67" s="8" t="s">
        <v>57</v>
      </c>
      <c r="J67" s="83">
        <v>1000</v>
      </c>
      <c r="K67" s="84" t="s">
        <v>58</v>
      </c>
      <c r="L67" s="85" t="str">
        <f t="shared" si="1"/>
        <v>-</v>
      </c>
    </row>
    <row r="68" spans="1:12" s="18" customFormat="1" ht="36.75" customHeight="1" thickBot="1" x14ac:dyDescent="0.25">
      <c r="A68" s="92">
        <v>15</v>
      </c>
      <c r="B68" s="114" t="s">
        <v>75</v>
      </c>
      <c r="C68" s="120"/>
      <c r="D68" s="120"/>
      <c r="E68" s="115"/>
      <c r="L68" s="85"/>
    </row>
    <row r="69" spans="1:12" s="18" customFormat="1" ht="123.75" customHeight="1" thickBot="1" x14ac:dyDescent="0.25">
      <c r="A69" s="94"/>
      <c r="B69" s="123"/>
      <c r="C69" s="124"/>
      <c r="D69" s="124"/>
      <c r="E69" s="125"/>
      <c r="H69" s="8">
        <f t="shared" ref="H69" si="7">LEN(C69)</f>
        <v>0</v>
      </c>
      <c r="I69" s="8" t="s">
        <v>57</v>
      </c>
      <c r="J69" s="83">
        <v>1000</v>
      </c>
      <c r="K69" s="84" t="s">
        <v>58</v>
      </c>
      <c r="L69" s="85" t="str">
        <f t="shared" si="1"/>
        <v>-</v>
      </c>
    </row>
    <row r="70" spans="1:12" s="16" customFormat="1" ht="69.75" customHeight="1" x14ac:dyDescent="0.2">
      <c r="A70" s="95"/>
      <c r="B70" s="95"/>
      <c r="C70" s="95"/>
      <c r="D70" s="95"/>
      <c r="F70" s="2"/>
    </row>
    <row r="71" spans="1:12" s="16" customFormat="1" ht="27.75" customHeight="1" x14ac:dyDescent="0.2">
      <c r="B71" s="16" t="s">
        <v>6</v>
      </c>
      <c r="D71" s="16" t="s">
        <v>4</v>
      </c>
      <c r="E71" s="16" t="s">
        <v>7</v>
      </c>
      <c r="F71" s="2"/>
    </row>
    <row r="72" spans="1:12" x14ac:dyDescent="0.25">
      <c r="B72" s="2"/>
    </row>
  </sheetData>
  <sheetProtection algorithmName="SHA-512" hashValue="1LRn/6Tvoew3CfOr1bPINKrzCm2w+HDeYwv0hnCFBLAP+W3F3XziYxkpDi8pcOpKrlHtI7ynNKZHpvxlPtG+nQ==" saltValue="7dkMxz5pObA6SZzQp8lJoA==" spinCount="100000" sheet="1" objects="1" scenarios="1" insertRows="0"/>
  <mergeCells count="81">
    <mergeCell ref="C57:D57"/>
    <mergeCell ref="C58:D58"/>
    <mergeCell ref="C52:D52"/>
    <mergeCell ref="C53:D53"/>
    <mergeCell ref="C54:D54"/>
    <mergeCell ref="C55:D55"/>
    <mergeCell ref="C56:D56"/>
    <mergeCell ref="C47:D47"/>
    <mergeCell ref="C48:D48"/>
    <mergeCell ref="C49:D49"/>
    <mergeCell ref="C50:D50"/>
    <mergeCell ref="C51:D51"/>
    <mergeCell ref="B11:E11"/>
    <mergeCell ref="A11:A18"/>
    <mergeCell ref="A21:A22"/>
    <mergeCell ref="B1:E1"/>
    <mergeCell ref="C4:E4"/>
    <mergeCell ref="C5:E5"/>
    <mergeCell ref="C6:E6"/>
    <mergeCell ref="B3:E3"/>
    <mergeCell ref="D2:E2"/>
    <mergeCell ref="A3:A10"/>
    <mergeCell ref="B2:C2"/>
    <mergeCell ref="C7:E7"/>
    <mergeCell ref="C8:E8"/>
    <mergeCell ref="C9:E9"/>
    <mergeCell ref="C10:E10"/>
    <mergeCell ref="C16:E16"/>
    <mergeCell ref="B69:E69"/>
    <mergeCell ref="B68:E68"/>
    <mergeCell ref="B66:E66"/>
    <mergeCell ref="B63:E63"/>
    <mergeCell ref="B64:E64"/>
    <mergeCell ref="B65:E65"/>
    <mergeCell ref="B67:E67"/>
    <mergeCell ref="C14:E14"/>
    <mergeCell ref="C13:E13"/>
    <mergeCell ref="C12:E12"/>
    <mergeCell ref="A62:A63"/>
    <mergeCell ref="C18:E18"/>
    <mergeCell ref="C17:E17"/>
    <mergeCell ref="B21:E21"/>
    <mergeCell ref="B19:C19"/>
    <mergeCell ref="D19:E19"/>
    <mergeCell ref="C20:E20"/>
    <mergeCell ref="B62:E62"/>
    <mergeCell ref="B32:E32"/>
    <mergeCell ref="C36:D36"/>
    <mergeCell ref="C37:D37"/>
    <mergeCell ref="C40:D40"/>
    <mergeCell ref="C38:D38"/>
    <mergeCell ref="C35:D35"/>
    <mergeCell ref="C15:E15"/>
    <mergeCell ref="C39:D39"/>
    <mergeCell ref="C42:D42"/>
    <mergeCell ref="B23:C23"/>
    <mergeCell ref="D23:E23"/>
    <mergeCell ref="C41:D41"/>
    <mergeCell ref="B24:C24"/>
    <mergeCell ref="D24:E24"/>
    <mergeCell ref="B25:C25"/>
    <mergeCell ref="D25:E25"/>
    <mergeCell ref="B22:E22"/>
    <mergeCell ref="C33:D33"/>
    <mergeCell ref="C34:D34"/>
    <mergeCell ref="A26:A29"/>
    <mergeCell ref="A32:A58"/>
    <mergeCell ref="A70:B70"/>
    <mergeCell ref="C70:D70"/>
    <mergeCell ref="D29:E29"/>
    <mergeCell ref="B26:C29"/>
    <mergeCell ref="D26:E26"/>
    <mergeCell ref="D27:E27"/>
    <mergeCell ref="D28:E28"/>
    <mergeCell ref="A64:A65"/>
    <mergeCell ref="A66:A67"/>
    <mergeCell ref="A68:A69"/>
    <mergeCell ref="C44:D44"/>
    <mergeCell ref="C45:D45"/>
    <mergeCell ref="C46:D46"/>
    <mergeCell ref="C43:D43"/>
  </mergeCells>
  <dataValidations count="3">
    <dataValidation type="list" allowBlank="1" showInputMessage="1" showErrorMessage="1" sqref="B22:E22">
      <formula1>$F$17:$F$20</formula1>
    </dataValidation>
    <dataValidation type="list" allowBlank="1" showInputMessage="1" showErrorMessage="1" sqref="D25:E25">
      <formula1>$F$24:$F$26</formula1>
    </dataValidation>
    <dataValidation type="list" allowBlank="1" showInputMessage="1" showErrorMessage="1" sqref="D26:E29">
      <formula1>$F$27:$F$30</formula1>
    </dataValidation>
  </dataValidations>
  <printOptions horizontalCentered="1"/>
  <pageMargins left="0.25" right="0.25" top="0.75" bottom="0.75" header="0.3" footer="0.3"/>
  <pageSetup paperSize="9" scale="51" orientation="portrait" r:id="rId1"/>
  <headerFooter>
    <oddHeader>&amp;L&amp;CSzakmai beszámolóÚtravaló Ösztöndíjprogram – Út a tudományhoz alprogram 2013/2014. tanév</oddHeader>
    <oddFooter>&amp;C&amp;P</oddFooter>
  </headerFooter>
  <rowBreaks count="3" manualBreakCount="3">
    <brk id="30" max="6" man="1"/>
    <brk id="46" max="16383" man="1"/>
    <brk id="5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1"/>
  <sheetViews>
    <sheetView showGridLines="0" view="pageBreakPreview" topLeftCell="A64" zoomScale="60" zoomScaleNormal="85" zoomScalePageLayoutView="85" workbookViewId="0">
      <selection activeCell="C16" sqref="C16"/>
    </sheetView>
  </sheetViews>
  <sheetFormatPr defaultColWidth="9.140625" defaultRowHeight="14.25" x14ac:dyDescent="0.2"/>
  <cols>
    <col min="1" max="1" width="9.7109375" style="16" customWidth="1"/>
    <col min="2" max="2" width="28" style="18" customWidth="1"/>
    <col min="3" max="3" width="16.7109375" style="21" customWidth="1"/>
    <col min="4" max="4" width="16.28515625" style="21" customWidth="1"/>
    <col min="5" max="6" width="25.7109375" style="21" customWidth="1"/>
    <col min="7" max="7" width="19" style="59" customWidth="1"/>
    <col min="8" max="10" width="18.7109375" style="59" customWidth="1"/>
    <col min="11" max="11" width="16.7109375" style="59" customWidth="1"/>
    <col min="12" max="12" width="16.7109375" style="66" customWidth="1"/>
    <col min="13" max="13" width="48.7109375" style="16" customWidth="1"/>
    <col min="14" max="15" width="9.140625" style="16" hidden="1" customWidth="1"/>
    <col min="16" max="16" width="4.85546875" style="16" hidden="1" customWidth="1"/>
    <col min="17" max="17" width="2" style="16" hidden="1" customWidth="1"/>
    <col min="18" max="18" width="4.85546875" style="16" hidden="1" customWidth="1"/>
    <col min="19" max="19" width="9" style="16" hidden="1" customWidth="1"/>
    <col min="20" max="20" width="67.5703125" style="16" customWidth="1"/>
    <col min="21" max="16384" width="9.140625" style="16"/>
  </cols>
  <sheetData>
    <row r="1" spans="1:14" s="21" customFormat="1" ht="21" customHeight="1" x14ac:dyDescent="0.2">
      <c r="A1" s="130" t="s">
        <v>33</v>
      </c>
      <c r="B1" s="130"/>
      <c r="C1" s="145">
        <f>'Szakmai beszámoló'!D2</f>
        <v>0</v>
      </c>
      <c r="D1" s="146"/>
      <c r="E1" s="146"/>
      <c r="F1" s="146"/>
      <c r="G1" s="146"/>
      <c r="H1" s="146"/>
      <c r="I1" s="146"/>
      <c r="J1" s="146"/>
      <c r="K1" s="146"/>
      <c r="L1" s="146"/>
      <c r="M1" s="147"/>
      <c r="N1" s="20"/>
    </row>
    <row r="2" spans="1:14" s="80" customFormat="1" ht="21" customHeight="1" x14ac:dyDescent="0.2">
      <c r="A2" s="130" t="s">
        <v>8</v>
      </c>
      <c r="B2" s="130"/>
      <c r="C2" s="145">
        <f>'Szakmai beszámoló'!C4</f>
        <v>0</v>
      </c>
      <c r="D2" s="146"/>
      <c r="E2" s="146"/>
      <c r="F2" s="146"/>
      <c r="G2" s="146"/>
      <c r="H2" s="146"/>
      <c r="I2" s="146"/>
      <c r="J2" s="146"/>
      <c r="K2" s="146"/>
      <c r="L2" s="146"/>
      <c r="M2" s="147"/>
      <c r="N2" s="22"/>
    </row>
    <row r="3" spans="1:14" s="21" customFormat="1" ht="21" customHeight="1" x14ac:dyDescent="0.2">
      <c r="A3" s="130" t="s">
        <v>42</v>
      </c>
      <c r="B3" s="130"/>
      <c r="C3" s="131">
        <v>0</v>
      </c>
      <c r="D3" s="132"/>
      <c r="E3" s="132"/>
      <c r="F3" s="132"/>
      <c r="G3" s="132"/>
      <c r="H3" s="132"/>
      <c r="I3" s="132"/>
      <c r="J3" s="132"/>
      <c r="K3" s="132"/>
      <c r="L3" s="132"/>
      <c r="M3" s="133"/>
      <c r="N3" s="20"/>
    </row>
    <row r="4" spans="1:14" s="21" customFormat="1" ht="21" customHeight="1" x14ac:dyDescent="0.2">
      <c r="A4" s="130" t="s">
        <v>102</v>
      </c>
      <c r="B4" s="130"/>
      <c r="C4" s="131">
        <v>0</v>
      </c>
      <c r="D4" s="132"/>
      <c r="E4" s="132"/>
      <c r="F4" s="132"/>
      <c r="G4" s="132"/>
      <c r="H4" s="132"/>
      <c r="I4" s="132"/>
      <c r="J4" s="132"/>
      <c r="K4" s="132"/>
      <c r="L4" s="132"/>
      <c r="M4" s="133"/>
      <c r="N4" s="20"/>
    </row>
    <row r="5" spans="1:14" s="21" customFormat="1" ht="60.75" customHeight="1" x14ac:dyDescent="0.2">
      <c r="A5" s="130" t="s">
        <v>143</v>
      </c>
      <c r="B5" s="130"/>
      <c r="C5" s="131">
        <v>0</v>
      </c>
      <c r="D5" s="132"/>
      <c r="E5" s="132"/>
      <c r="F5" s="132"/>
      <c r="G5" s="132"/>
      <c r="H5" s="132"/>
      <c r="I5" s="132"/>
      <c r="J5" s="132"/>
      <c r="K5" s="132"/>
      <c r="L5" s="132"/>
      <c r="M5" s="133"/>
      <c r="N5" s="20"/>
    </row>
    <row r="6" spans="1:14" s="21" customFormat="1" ht="48" customHeight="1" x14ac:dyDescent="0.2">
      <c r="A6" s="130" t="s">
        <v>118</v>
      </c>
      <c r="B6" s="130"/>
      <c r="C6" s="131">
        <v>0</v>
      </c>
      <c r="D6" s="132"/>
      <c r="E6" s="132"/>
      <c r="F6" s="132"/>
      <c r="G6" s="132"/>
      <c r="H6" s="132"/>
      <c r="I6" s="132"/>
      <c r="J6" s="132"/>
      <c r="K6" s="132"/>
      <c r="L6" s="132"/>
      <c r="M6" s="133"/>
      <c r="N6" s="20"/>
    </row>
    <row r="7" spans="1:14" s="21" customFormat="1" ht="35.25" customHeight="1" x14ac:dyDescent="0.2">
      <c r="A7" s="130" t="s">
        <v>119</v>
      </c>
      <c r="B7" s="130"/>
      <c r="C7" s="131">
        <v>0</v>
      </c>
      <c r="D7" s="132"/>
      <c r="E7" s="132"/>
      <c r="F7" s="132"/>
      <c r="G7" s="132"/>
      <c r="H7" s="132"/>
      <c r="I7" s="132"/>
      <c r="J7" s="132"/>
      <c r="K7" s="132"/>
      <c r="L7" s="132"/>
      <c r="M7" s="133"/>
      <c r="N7" s="20"/>
    </row>
    <row r="8" spans="1:14" s="21" customFormat="1" ht="61.5" customHeight="1" x14ac:dyDescent="0.2">
      <c r="A8" s="130" t="s">
        <v>144</v>
      </c>
      <c r="B8" s="130"/>
      <c r="C8" s="131">
        <f>C3+C6</f>
        <v>0</v>
      </c>
      <c r="D8" s="132"/>
      <c r="E8" s="132"/>
      <c r="F8" s="132"/>
      <c r="G8" s="132"/>
      <c r="H8" s="132"/>
      <c r="I8" s="132"/>
      <c r="J8" s="132"/>
      <c r="K8" s="132"/>
      <c r="L8" s="132"/>
      <c r="M8" s="133"/>
      <c r="N8" s="20"/>
    </row>
    <row r="9" spans="1:14" s="21" customFormat="1" ht="36" customHeight="1" x14ac:dyDescent="0.2">
      <c r="A9" s="148"/>
      <c r="B9" s="149"/>
      <c r="C9" s="149"/>
      <c r="D9" s="149"/>
      <c r="E9" s="149"/>
      <c r="F9" s="149"/>
      <c r="G9" s="149"/>
      <c r="H9" s="149"/>
      <c r="I9" s="149"/>
      <c r="J9" s="149"/>
      <c r="K9" s="149"/>
      <c r="L9" s="149"/>
      <c r="M9" s="149"/>
    </row>
    <row r="10" spans="1:14" s="2" customFormat="1" ht="65.25" customHeight="1" x14ac:dyDescent="0.25">
      <c r="A10" s="23" t="s">
        <v>18</v>
      </c>
      <c r="B10" s="81" t="s">
        <v>11</v>
      </c>
      <c r="C10" s="74" t="s">
        <v>32</v>
      </c>
      <c r="D10" s="74" t="s">
        <v>9</v>
      </c>
      <c r="E10" s="74" t="s">
        <v>43</v>
      </c>
      <c r="F10" s="74" t="s">
        <v>10</v>
      </c>
      <c r="G10" s="24" t="s">
        <v>44</v>
      </c>
      <c r="H10" s="76" t="s">
        <v>49</v>
      </c>
      <c r="I10" s="77" t="s">
        <v>141</v>
      </c>
      <c r="J10" s="24" t="s">
        <v>59</v>
      </c>
      <c r="K10" s="24" t="s">
        <v>51</v>
      </c>
      <c r="L10" s="25" t="s">
        <v>53</v>
      </c>
      <c r="M10" s="23" t="s">
        <v>64</v>
      </c>
    </row>
    <row r="11" spans="1:14" s="2" customFormat="1" ht="24.75" customHeight="1" x14ac:dyDescent="0.25">
      <c r="A11" s="134" t="s">
        <v>19</v>
      </c>
      <c r="B11" s="140" t="s">
        <v>77</v>
      </c>
      <c r="C11" s="73"/>
      <c r="D11" s="71"/>
      <c r="E11" s="72"/>
      <c r="F11" s="72"/>
      <c r="G11" s="70"/>
      <c r="H11" s="70"/>
      <c r="I11" s="70"/>
      <c r="J11" s="70"/>
      <c r="K11" s="135">
        <v>0</v>
      </c>
      <c r="L11" s="136"/>
      <c r="M11" s="137"/>
    </row>
    <row r="12" spans="1:14" s="2" customFormat="1" ht="24.75" customHeight="1" x14ac:dyDescent="0.25">
      <c r="A12" s="134"/>
      <c r="B12" s="140"/>
      <c r="C12" s="73"/>
      <c r="D12" s="71"/>
      <c r="E12" s="72"/>
      <c r="F12" s="72"/>
      <c r="G12" s="70"/>
      <c r="H12" s="70"/>
      <c r="I12" s="70"/>
      <c r="J12" s="70"/>
      <c r="K12" s="135"/>
      <c r="L12" s="136"/>
      <c r="M12" s="137"/>
    </row>
    <row r="13" spans="1:14" s="2" customFormat="1" ht="24.75" customHeight="1" x14ac:dyDescent="0.25">
      <c r="A13" s="134"/>
      <c r="B13" s="140"/>
      <c r="C13" s="73"/>
      <c r="D13" s="71"/>
      <c r="E13" s="72"/>
      <c r="F13" s="72"/>
      <c r="G13" s="70"/>
      <c r="H13" s="70"/>
      <c r="I13" s="70"/>
      <c r="J13" s="70"/>
      <c r="K13" s="135"/>
      <c r="L13" s="136"/>
      <c r="M13" s="137"/>
    </row>
    <row r="14" spans="1:14" s="2" customFormat="1" ht="24.75" customHeight="1" x14ac:dyDescent="0.25">
      <c r="A14" s="134"/>
      <c r="B14" s="140"/>
      <c r="C14" s="73"/>
      <c r="D14" s="71"/>
      <c r="E14" s="72"/>
      <c r="F14" s="72"/>
      <c r="G14" s="70"/>
      <c r="H14" s="70"/>
      <c r="I14" s="70"/>
      <c r="J14" s="70"/>
      <c r="K14" s="135"/>
      <c r="L14" s="136"/>
      <c r="M14" s="137"/>
    </row>
    <row r="15" spans="1:14" s="2" customFormat="1" ht="24.75" customHeight="1" x14ac:dyDescent="0.25">
      <c r="A15" s="134"/>
      <c r="B15" s="140"/>
      <c r="C15" s="73"/>
      <c r="D15" s="71"/>
      <c r="E15" s="72"/>
      <c r="F15" s="72"/>
      <c r="G15" s="70"/>
      <c r="H15" s="70"/>
      <c r="I15" s="70"/>
      <c r="J15" s="70"/>
      <c r="K15" s="135"/>
      <c r="L15" s="136"/>
      <c r="M15" s="137"/>
    </row>
    <row r="16" spans="1:14" s="2" customFormat="1" ht="24.75" customHeight="1" x14ac:dyDescent="0.25">
      <c r="A16" s="134"/>
      <c r="B16" s="140"/>
      <c r="C16" s="73"/>
      <c r="D16" s="71"/>
      <c r="E16" s="72"/>
      <c r="F16" s="72"/>
      <c r="G16" s="70"/>
      <c r="H16" s="70"/>
      <c r="I16" s="70"/>
      <c r="J16" s="70"/>
      <c r="K16" s="135"/>
      <c r="L16" s="136"/>
      <c r="M16" s="137"/>
    </row>
    <row r="17" spans="1:20" s="2" customFormat="1" ht="24.75" customHeight="1" x14ac:dyDescent="0.25">
      <c r="A17" s="134"/>
      <c r="B17" s="140"/>
      <c r="C17" s="73"/>
      <c r="D17" s="71"/>
      <c r="E17" s="72"/>
      <c r="F17" s="72"/>
      <c r="G17" s="70"/>
      <c r="H17" s="70"/>
      <c r="I17" s="70"/>
      <c r="J17" s="70"/>
      <c r="K17" s="135"/>
      <c r="L17" s="136"/>
      <c r="M17" s="137"/>
      <c r="P17" s="2">
        <f>LEN(M11)</f>
        <v>0</v>
      </c>
      <c r="Q17" s="2" t="s">
        <v>57</v>
      </c>
      <c r="R17" s="2">
        <v>200</v>
      </c>
      <c r="S17" s="2" t="s">
        <v>58</v>
      </c>
      <c r="T17" s="26" t="str">
        <f>IF(P17&gt;R17,"FIGYELEM! Tartsa be a megengedett karakterszámot","-")</f>
        <v>-</v>
      </c>
    </row>
    <row r="18" spans="1:20" s="2" customFormat="1" ht="24.75" customHeight="1" x14ac:dyDescent="0.25">
      <c r="A18" s="134"/>
      <c r="B18" s="140"/>
      <c r="C18" s="73"/>
      <c r="D18" s="71"/>
      <c r="E18" s="72"/>
      <c r="F18" s="72"/>
      <c r="G18" s="70"/>
      <c r="H18" s="70"/>
      <c r="I18" s="70"/>
      <c r="J18" s="70"/>
      <c r="K18" s="135"/>
      <c r="L18" s="136"/>
      <c r="M18" s="137"/>
    </row>
    <row r="19" spans="1:20" s="2" customFormat="1" ht="24.75" customHeight="1" x14ac:dyDescent="0.25">
      <c r="A19" s="134"/>
      <c r="B19" s="140"/>
      <c r="C19" s="73"/>
      <c r="D19" s="71"/>
      <c r="E19" s="72"/>
      <c r="F19" s="72"/>
      <c r="G19" s="70"/>
      <c r="H19" s="70"/>
      <c r="I19" s="70"/>
      <c r="J19" s="70"/>
      <c r="K19" s="135"/>
      <c r="L19" s="136"/>
      <c r="M19" s="137"/>
    </row>
    <row r="20" spans="1:20" s="2" customFormat="1" ht="24.75" customHeight="1" x14ac:dyDescent="0.25">
      <c r="A20" s="134"/>
      <c r="B20" s="140"/>
      <c r="C20" s="73"/>
      <c r="D20" s="71"/>
      <c r="E20" s="72"/>
      <c r="F20" s="72"/>
      <c r="G20" s="70"/>
      <c r="H20" s="70"/>
      <c r="I20" s="70"/>
      <c r="J20" s="70"/>
      <c r="K20" s="135"/>
      <c r="L20" s="136"/>
      <c r="M20" s="137"/>
    </row>
    <row r="21" spans="1:20" s="28" customFormat="1" ht="31.5" customHeight="1" x14ac:dyDescent="0.25">
      <c r="A21" s="138" t="s">
        <v>34</v>
      </c>
      <c r="B21" s="138"/>
      <c r="C21" s="143"/>
      <c r="D21" s="143"/>
      <c r="E21" s="143"/>
      <c r="F21" s="143"/>
      <c r="G21" s="49">
        <f>SUM(G11:G20)</f>
        <v>0</v>
      </c>
      <c r="H21" s="49">
        <f>SUM(H11:H20)</f>
        <v>0</v>
      </c>
      <c r="I21" s="49">
        <f>SUM(I11:I20)</f>
        <v>0</v>
      </c>
      <c r="J21" s="49"/>
      <c r="K21" s="135"/>
      <c r="L21" s="27" t="e">
        <f>IF(H21/K11*100&lt;=120,"rendben, 20% alatt",(IF(H21/K11*100&gt;=120,"20%-ot meghaladó eltérés")))</f>
        <v>#DIV/0!</v>
      </c>
      <c r="M21" s="137"/>
    </row>
    <row r="22" spans="1:20" s="2" customFormat="1" ht="24.75" customHeight="1" x14ac:dyDescent="0.25">
      <c r="A22" s="134" t="s">
        <v>20</v>
      </c>
      <c r="B22" s="140" t="s">
        <v>79</v>
      </c>
      <c r="C22" s="73"/>
      <c r="D22" s="71"/>
      <c r="E22" s="72"/>
      <c r="F22" s="72"/>
      <c r="G22" s="70"/>
      <c r="H22" s="70"/>
      <c r="I22" s="70"/>
      <c r="J22" s="70"/>
      <c r="K22" s="135">
        <v>0</v>
      </c>
      <c r="L22" s="136"/>
      <c r="M22" s="137"/>
    </row>
    <row r="23" spans="1:20" s="2" customFormat="1" ht="24.75" customHeight="1" x14ac:dyDescent="0.25">
      <c r="A23" s="134"/>
      <c r="B23" s="140"/>
      <c r="C23" s="73"/>
      <c r="D23" s="71"/>
      <c r="E23" s="72"/>
      <c r="F23" s="72"/>
      <c r="G23" s="70"/>
      <c r="H23" s="70"/>
      <c r="I23" s="70"/>
      <c r="J23" s="70"/>
      <c r="K23" s="135"/>
      <c r="L23" s="136"/>
      <c r="M23" s="137"/>
    </row>
    <row r="24" spans="1:20" s="2" customFormat="1" ht="24.75" customHeight="1" x14ac:dyDescent="0.25">
      <c r="A24" s="134"/>
      <c r="B24" s="140"/>
      <c r="C24" s="73"/>
      <c r="D24" s="71"/>
      <c r="E24" s="72"/>
      <c r="F24" s="72"/>
      <c r="G24" s="70"/>
      <c r="H24" s="70"/>
      <c r="I24" s="70"/>
      <c r="J24" s="70"/>
      <c r="K24" s="135"/>
      <c r="L24" s="136"/>
      <c r="M24" s="137"/>
    </row>
    <row r="25" spans="1:20" s="2" customFormat="1" ht="24.75" customHeight="1" x14ac:dyDescent="0.25">
      <c r="A25" s="134"/>
      <c r="B25" s="140"/>
      <c r="C25" s="73"/>
      <c r="D25" s="71"/>
      <c r="E25" s="72"/>
      <c r="F25" s="72"/>
      <c r="G25" s="70"/>
      <c r="H25" s="70"/>
      <c r="I25" s="70"/>
      <c r="J25" s="70"/>
      <c r="K25" s="135"/>
      <c r="L25" s="136"/>
      <c r="M25" s="137"/>
    </row>
    <row r="26" spans="1:20" s="2" customFormat="1" ht="24.75" customHeight="1" x14ac:dyDescent="0.25">
      <c r="A26" s="134"/>
      <c r="B26" s="140"/>
      <c r="C26" s="73"/>
      <c r="D26" s="71"/>
      <c r="E26" s="72"/>
      <c r="F26" s="72"/>
      <c r="G26" s="70"/>
      <c r="H26" s="70"/>
      <c r="I26" s="70"/>
      <c r="J26" s="70"/>
      <c r="K26" s="135"/>
      <c r="L26" s="136"/>
      <c r="M26" s="137"/>
    </row>
    <row r="27" spans="1:20" s="2" customFormat="1" ht="24.75" customHeight="1" x14ac:dyDescent="0.25">
      <c r="A27" s="134"/>
      <c r="B27" s="140"/>
      <c r="C27" s="73"/>
      <c r="D27" s="71"/>
      <c r="E27" s="72"/>
      <c r="F27" s="72"/>
      <c r="G27" s="70"/>
      <c r="H27" s="70"/>
      <c r="I27" s="70"/>
      <c r="J27" s="70"/>
      <c r="K27" s="135"/>
      <c r="L27" s="136"/>
      <c r="M27" s="137"/>
    </row>
    <row r="28" spans="1:20" s="2" customFormat="1" ht="24.75" customHeight="1" x14ac:dyDescent="0.25">
      <c r="A28" s="134"/>
      <c r="B28" s="140"/>
      <c r="C28" s="73"/>
      <c r="D28" s="71"/>
      <c r="E28" s="72"/>
      <c r="F28" s="72"/>
      <c r="G28" s="70"/>
      <c r="H28" s="70"/>
      <c r="I28" s="70"/>
      <c r="J28" s="70"/>
      <c r="K28" s="135"/>
      <c r="L28" s="136"/>
      <c r="M28" s="137"/>
    </row>
    <row r="29" spans="1:20" s="2" customFormat="1" ht="24.75" customHeight="1" x14ac:dyDescent="0.25">
      <c r="A29" s="134"/>
      <c r="B29" s="140"/>
      <c r="C29" s="73"/>
      <c r="D29" s="71"/>
      <c r="E29" s="72"/>
      <c r="F29" s="72"/>
      <c r="G29" s="70"/>
      <c r="H29" s="70"/>
      <c r="I29" s="70"/>
      <c r="J29" s="70"/>
      <c r="K29" s="135"/>
      <c r="L29" s="136"/>
      <c r="M29" s="137"/>
      <c r="P29" s="2">
        <f>LEN(M28)</f>
        <v>0</v>
      </c>
      <c r="Q29" s="2" t="s">
        <v>57</v>
      </c>
      <c r="R29" s="2">
        <v>200</v>
      </c>
      <c r="S29" s="2" t="s">
        <v>58</v>
      </c>
      <c r="T29" s="26" t="str">
        <f>IF(P29&gt;R29,"FIGYELEM! Tartsa be a megengedett karakterszámot","-")</f>
        <v>-</v>
      </c>
    </row>
    <row r="30" spans="1:20" s="2" customFormat="1" ht="24.75" customHeight="1" x14ac:dyDescent="0.25">
      <c r="A30" s="134"/>
      <c r="B30" s="140"/>
      <c r="C30" s="73"/>
      <c r="D30" s="71"/>
      <c r="E30" s="72"/>
      <c r="F30" s="72"/>
      <c r="G30" s="70"/>
      <c r="H30" s="70"/>
      <c r="I30" s="70"/>
      <c r="J30" s="70"/>
      <c r="K30" s="135"/>
      <c r="L30" s="136"/>
      <c r="M30" s="137"/>
    </row>
    <row r="31" spans="1:20" s="2" customFormat="1" ht="24.75" customHeight="1" x14ac:dyDescent="0.25">
      <c r="A31" s="134"/>
      <c r="B31" s="140"/>
      <c r="C31" s="73"/>
      <c r="D31" s="71"/>
      <c r="E31" s="72"/>
      <c r="F31" s="72"/>
      <c r="G31" s="70"/>
      <c r="H31" s="70"/>
      <c r="I31" s="70"/>
      <c r="J31" s="70"/>
      <c r="K31" s="135"/>
      <c r="L31" s="136"/>
      <c r="M31" s="137"/>
    </row>
    <row r="32" spans="1:20" s="28" customFormat="1" ht="30" customHeight="1" x14ac:dyDescent="0.25">
      <c r="A32" s="138" t="s">
        <v>40</v>
      </c>
      <c r="B32" s="138"/>
      <c r="C32" s="143"/>
      <c r="D32" s="143"/>
      <c r="E32" s="143"/>
      <c r="F32" s="143"/>
      <c r="G32" s="49">
        <f>SUM(G22:G31)</f>
        <v>0</v>
      </c>
      <c r="H32" s="49">
        <f>SUM(H22:H31)</f>
        <v>0</v>
      </c>
      <c r="I32" s="49">
        <f>SUM(I22:I31)</f>
        <v>0</v>
      </c>
      <c r="J32" s="49"/>
      <c r="K32" s="135"/>
      <c r="L32" s="27" t="e">
        <f>IF(H32/K22*100&lt;=120,"rendben, 20% alatt",(IF(H32/K22*100&gt;=120,"20%-ot meghaladó eltérés")))</f>
        <v>#DIV/0!</v>
      </c>
      <c r="M32" s="137"/>
    </row>
    <row r="33" spans="1:20" s="2" customFormat="1" ht="24.75" customHeight="1" x14ac:dyDescent="0.25">
      <c r="A33" s="134" t="s">
        <v>21</v>
      </c>
      <c r="B33" s="140" t="s">
        <v>80</v>
      </c>
      <c r="C33" s="75"/>
      <c r="D33" s="71"/>
      <c r="E33" s="72"/>
      <c r="F33" s="72"/>
      <c r="G33" s="70"/>
      <c r="H33" s="70"/>
      <c r="I33" s="70"/>
      <c r="J33" s="70"/>
      <c r="K33" s="135">
        <v>0</v>
      </c>
      <c r="L33" s="144"/>
      <c r="M33" s="137"/>
    </row>
    <row r="34" spans="1:20" s="2" customFormat="1" ht="24.75" customHeight="1" x14ac:dyDescent="0.25">
      <c r="A34" s="134"/>
      <c r="B34" s="140"/>
      <c r="C34" s="75"/>
      <c r="D34" s="71"/>
      <c r="E34" s="72"/>
      <c r="F34" s="72"/>
      <c r="G34" s="70"/>
      <c r="H34" s="70"/>
      <c r="I34" s="70"/>
      <c r="J34" s="70"/>
      <c r="K34" s="135"/>
      <c r="L34" s="144"/>
      <c r="M34" s="137"/>
    </row>
    <row r="35" spans="1:20" s="2" customFormat="1" ht="24.75" customHeight="1" x14ac:dyDescent="0.25">
      <c r="A35" s="134"/>
      <c r="B35" s="140"/>
      <c r="C35" s="75"/>
      <c r="D35" s="71"/>
      <c r="E35" s="72"/>
      <c r="F35" s="72"/>
      <c r="G35" s="70"/>
      <c r="H35" s="70"/>
      <c r="I35" s="70"/>
      <c r="J35" s="70"/>
      <c r="K35" s="135"/>
      <c r="L35" s="144"/>
      <c r="M35" s="137"/>
    </row>
    <row r="36" spans="1:20" s="2" customFormat="1" ht="24.75" customHeight="1" x14ac:dyDescent="0.25">
      <c r="A36" s="134"/>
      <c r="B36" s="140"/>
      <c r="C36" s="75"/>
      <c r="D36" s="71"/>
      <c r="E36" s="72"/>
      <c r="F36" s="72"/>
      <c r="G36" s="70"/>
      <c r="H36" s="70"/>
      <c r="I36" s="70"/>
      <c r="J36" s="70"/>
      <c r="K36" s="135"/>
      <c r="L36" s="144"/>
      <c r="M36" s="137"/>
    </row>
    <row r="37" spans="1:20" s="2" customFormat="1" ht="24.75" customHeight="1" x14ac:dyDescent="0.25">
      <c r="A37" s="134"/>
      <c r="B37" s="140"/>
      <c r="C37" s="75"/>
      <c r="D37" s="71"/>
      <c r="E37" s="72"/>
      <c r="F37" s="72"/>
      <c r="G37" s="70"/>
      <c r="H37" s="70"/>
      <c r="I37" s="70"/>
      <c r="J37" s="70"/>
      <c r="K37" s="135"/>
      <c r="L37" s="144"/>
      <c r="M37" s="137"/>
    </row>
    <row r="38" spans="1:20" s="2" customFormat="1" ht="24.75" customHeight="1" x14ac:dyDescent="0.25">
      <c r="A38" s="134"/>
      <c r="B38" s="140"/>
      <c r="C38" s="75"/>
      <c r="D38" s="71"/>
      <c r="E38" s="72"/>
      <c r="F38" s="72"/>
      <c r="G38" s="70"/>
      <c r="H38" s="70"/>
      <c r="I38" s="70"/>
      <c r="J38" s="70"/>
      <c r="K38" s="135"/>
      <c r="L38" s="144"/>
      <c r="M38" s="137"/>
    </row>
    <row r="39" spans="1:20" s="2" customFormat="1" ht="24.75" customHeight="1" x14ac:dyDescent="0.25">
      <c r="A39" s="134"/>
      <c r="B39" s="140"/>
      <c r="C39" s="75"/>
      <c r="D39" s="71"/>
      <c r="E39" s="72"/>
      <c r="F39" s="72"/>
      <c r="G39" s="70"/>
      <c r="H39" s="70"/>
      <c r="I39" s="70"/>
      <c r="J39" s="70"/>
      <c r="K39" s="135"/>
      <c r="L39" s="144"/>
      <c r="M39" s="137"/>
    </row>
    <row r="40" spans="1:20" s="2" customFormat="1" ht="24.75" customHeight="1" x14ac:dyDescent="0.25">
      <c r="A40" s="134"/>
      <c r="B40" s="140"/>
      <c r="C40" s="75"/>
      <c r="D40" s="71"/>
      <c r="E40" s="72"/>
      <c r="F40" s="72"/>
      <c r="G40" s="70"/>
      <c r="H40" s="70"/>
      <c r="I40" s="70"/>
      <c r="J40" s="70"/>
      <c r="K40" s="135"/>
      <c r="L40" s="144"/>
      <c r="M40" s="137"/>
    </row>
    <row r="41" spans="1:20" s="2" customFormat="1" ht="24.75" customHeight="1" x14ac:dyDescent="0.25">
      <c r="A41" s="134"/>
      <c r="B41" s="140"/>
      <c r="C41" s="75"/>
      <c r="D41" s="71"/>
      <c r="E41" s="72"/>
      <c r="F41" s="72"/>
      <c r="G41" s="70"/>
      <c r="H41" s="70"/>
      <c r="I41" s="70"/>
      <c r="J41" s="70"/>
      <c r="K41" s="135"/>
      <c r="L41" s="144"/>
      <c r="M41" s="137"/>
      <c r="P41" s="2">
        <f>LEN(M40)</f>
        <v>0</v>
      </c>
      <c r="Q41" s="2" t="s">
        <v>57</v>
      </c>
      <c r="R41" s="2">
        <v>200</v>
      </c>
      <c r="S41" s="2" t="s">
        <v>58</v>
      </c>
      <c r="T41" s="26" t="str">
        <f>IF(P41&gt;R41,"FIGYELEM! Tartsa be a megengedett karakterszámot","-")</f>
        <v>-</v>
      </c>
    </row>
    <row r="42" spans="1:20" s="2" customFormat="1" ht="24.75" customHeight="1" x14ac:dyDescent="0.25">
      <c r="A42" s="134"/>
      <c r="B42" s="140"/>
      <c r="C42" s="75"/>
      <c r="D42" s="71"/>
      <c r="E42" s="72"/>
      <c r="F42" s="72"/>
      <c r="G42" s="70"/>
      <c r="H42" s="70"/>
      <c r="I42" s="70"/>
      <c r="J42" s="70"/>
      <c r="K42" s="135"/>
      <c r="L42" s="144"/>
      <c r="M42" s="137"/>
    </row>
    <row r="43" spans="1:20" s="28" customFormat="1" ht="25.9" customHeight="1" x14ac:dyDescent="0.25">
      <c r="A43" s="138" t="s">
        <v>39</v>
      </c>
      <c r="B43" s="138"/>
      <c r="C43" s="143"/>
      <c r="D43" s="143"/>
      <c r="E43" s="143"/>
      <c r="F43" s="143"/>
      <c r="G43" s="49">
        <f>SUM(G33:G42)</f>
        <v>0</v>
      </c>
      <c r="H43" s="49">
        <f>SUM(H33:H42)</f>
        <v>0</v>
      </c>
      <c r="I43" s="49">
        <f>SUM(I33:I42)</f>
        <v>0</v>
      </c>
      <c r="J43" s="49"/>
      <c r="K43" s="135"/>
      <c r="L43" s="27" t="e">
        <f>IF(H43/K33*100&lt;=120,"rendben, 20% alatt",(IF(H43/K33*100&gt;=120,"20%-ot meghaladó eltérés")))</f>
        <v>#DIV/0!</v>
      </c>
      <c r="M43" s="137"/>
    </row>
    <row r="44" spans="1:20" s="2" customFormat="1" ht="24.75" customHeight="1" x14ac:dyDescent="0.25">
      <c r="A44" s="134" t="s">
        <v>22</v>
      </c>
      <c r="B44" s="140" t="s">
        <v>81</v>
      </c>
      <c r="C44" s="75"/>
      <c r="D44" s="71"/>
      <c r="E44" s="72"/>
      <c r="F44" s="72"/>
      <c r="G44" s="70"/>
      <c r="H44" s="70"/>
      <c r="I44" s="70"/>
      <c r="J44" s="70"/>
      <c r="K44" s="135">
        <v>0</v>
      </c>
      <c r="L44" s="144"/>
      <c r="M44" s="137"/>
    </row>
    <row r="45" spans="1:20" s="2" customFormat="1" ht="24.75" customHeight="1" x14ac:dyDescent="0.25">
      <c r="A45" s="134"/>
      <c r="B45" s="140"/>
      <c r="C45" s="75"/>
      <c r="D45" s="71"/>
      <c r="E45" s="72"/>
      <c r="F45" s="72"/>
      <c r="G45" s="70"/>
      <c r="H45" s="70"/>
      <c r="I45" s="70"/>
      <c r="J45" s="70"/>
      <c r="K45" s="135"/>
      <c r="L45" s="144"/>
      <c r="M45" s="137"/>
    </row>
    <row r="46" spans="1:20" s="2" customFormat="1" ht="24.75" customHeight="1" x14ac:dyDescent="0.25">
      <c r="A46" s="134"/>
      <c r="B46" s="140"/>
      <c r="C46" s="75"/>
      <c r="D46" s="71"/>
      <c r="E46" s="72"/>
      <c r="F46" s="72"/>
      <c r="G46" s="70"/>
      <c r="H46" s="70"/>
      <c r="I46" s="70"/>
      <c r="J46" s="70"/>
      <c r="K46" s="135"/>
      <c r="L46" s="144"/>
      <c r="M46" s="137"/>
    </row>
    <row r="47" spans="1:20" s="2" customFormat="1" ht="24.75" customHeight="1" x14ac:dyDescent="0.25">
      <c r="A47" s="134"/>
      <c r="B47" s="140"/>
      <c r="C47" s="75"/>
      <c r="D47" s="71"/>
      <c r="E47" s="72"/>
      <c r="F47" s="72"/>
      <c r="G47" s="70"/>
      <c r="H47" s="70"/>
      <c r="I47" s="70"/>
      <c r="J47" s="70"/>
      <c r="K47" s="135"/>
      <c r="L47" s="144"/>
      <c r="M47" s="137"/>
    </row>
    <row r="48" spans="1:20" s="2" customFormat="1" ht="24.75" customHeight="1" x14ac:dyDescent="0.25">
      <c r="A48" s="134"/>
      <c r="B48" s="140"/>
      <c r="C48" s="75"/>
      <c r="D48" s="71"/>
      <c r="E48" s="72"/>
      <c r="F48" s="72"/>
      <c r="G48" s="70"/>
      <c r="H48" s="70"/>
      <c r="I48" s="70"/>
      <c r="J48" s="70"/>
      <c r="K48" s="135"/>
      <c r="L48" s="144"/>
      <c r="M48" s="137"/>
    </row>
    <row r="49" spans="1:20" s="2" customFormat="1" ht="24.75" customHeight="1" x14ac:dyDescent="0.25">
      <c r="A49" s="134"/>
      <c r="B49" s="140"/>
      <c r="C49" s="75"/>
      <c r="D49" s="71"/>
      <c r="E49" s="72"/>
      <c r="F49" s="72"/>
      <c r="G49" s="70"/>
      <c r="H49" s="70"/>
      <c r="I49" s="70"/>
      <c r="J49" s="70"/>
      <c r="K49" s="135"/>
      <c r="L49" s="144"/>
      <c r="M49" s="137"/>
    </row>
    <row r="50" spans="1:20" s="2" customFormat="1" ht="24.75" customHeight="1" x14ac:dyDescent="0.25">
      <c r="A50" s="134"/>
      <c r="B50" s="140"/>
      <c r="C50" s="75"/>
      <c r="D50" s="71"/>
      <c r="E50" s="72"/>
      <c r="F50" s="72"/>
      <c r="G50" s="70"/>
      <c r="H50" s="70"/>
      <c r="I50" s="70"/>
      <c r="J50" s="70"/>
      <c r="K50" s="135"/>
      <c r="L50" s="144"/>
      <c r="M50" s="137"/>
    </row>
    <row r="51" spans="1:20" s="2" customFormat="1" ht="24.75" customHeight="1" x14ac:dyDescent="0.25">
      <c r="A51" s="134"/>
      <c r="B51" s="140"/>
      <c r="C51" s="75"/>
      <c r="D51" s="71"/>
      <c r="E51" s="72"/>
      <c r="F51" s="72"/>
      <c r="G51" s="70"/>
      <c r="H51" s="70"/>
      <c r="I51" s="70"/>
      <c r="J51" s="70"/>
      <c r="K51" s="135"/>
      <c r="L51" s="144"/>
      <c r="M51" s="137"/>
      <c r="P51" s="2">
        <f>LEN(M50)</f>
        <v>0</v>
      </c>
      <c r="Q51" s="2" t="s">
        <v>57</v>
      </c>
      <c r="R51" s="2">
        <v>200</v>
      </c>
      <c r="S51" s="2" t="s">
        <v>58</v>
      </c>
      <c r="T51" s="26" t="str">
        <f>IF(P51&gt;R51,"FIGYELEM! Tartsa be a megengedett karakterszámot","-")</f>
        <v>-</v>
      </c>
    </row>
    <row r="52" spans="1:20" s="2" customFormat="1" ht="24.75" customHeight="1" x14ac:dyDescent="0.25">
      <c r="A52" s="134"/>
      <c r="B52" s="140"/>
      <c r="C52" s="75"/>
      <c r="D52" s="71"/>
      <c r="E52" s="72"/>
      <c r="F52" s="72"/>
      <c r="G52" s="70"/>
      <c r="H52" s="70"/>
      <c r="I52" s="70"/>
      <c r="J52" s="70"/>
      <c r="K52" s="135"/>
      <c r="L52" s="144"/>
      <c r="M52" s="137"/>
    </row>
    <row r="53" spans="1:20" s="2" customFormat="1" ht="24.75" customHeight="1" x14ac:dyDescent="0.25">
      <c r="A53" s="134"/>
      <c r="B53" s="140"/>
      <c r="C53" s="75"/>
      <c r="D53" s="71"/>
      <c r="E53" s="72"/>
      <c r="F53" s="72"/>
      <c r="G53" s="70"/>
      <c r="H53" s="70"/>
      <c r="I53" s="70"/>
      <c r="J53" s="70"/>
      <c r="K53" s="135"/>
      <c r="L53" s="144"/>
      <c r="M53" s="137"/>
    </row>
    <row r="54" spans="1:20" s="28" customFormat="1" ht="28.15" customHeight="1" x14ac:dyDescent="0.25">
      <c r="A54" s="138" t="s">
        <v>38</v>
      </c>
      <c r="B54" s="138"/>
      <c r="C54" s="143"/>
      <c r="D54" s="143"/>
      <c r="E54" s="143"/>
      <c r="F54" s="143"/>
      <c r="G54" s="49">
        <f>SUM(G44:G53)</f>
        <v>0</v>
      </c>
      <c r="H54" s="49">
        <f>SUM(H44:H53)</f>
        <v>0</v>
      </c>
      <c r="I54" s="49">
        <f>SUM(I44:I53)</f>
        <v>0</v>
      </c>
      <c r="J54" s="49"/>
      <c r="K54" s="135"/>
      <c r="L54" s="27" t="e">
        <f>IF(H54/K44*100&lt;=120,"rendben, 20% alatt",(IF(H54/K44*100&gt;=120,"20%-ot meghaladó eltérés")))</f>
        <v>#DIV/0!</v>
      </c>
      <c r="M54" s="137"/>
    </row>
    <row r="55" spans="1:20" s="29" customFormat="1" ht="36" customHeight="1" x14ac:dyDescent="0.25">
      <c r="A55" s="142" t="s">
        <v>23</v>
      </c>
      <c r="B55" s="141" t="s">
        <v>82</v>
      </c>
      <c r="C55" s="86"/>
      <c r="D55" s="71"/>
      <c r="E55" s="86"/>
      <c r="F55" s="86"/>
      <c r="G55" s="70"/>
      <c r="H55" s="70"/>
      <c r="I55" s="70"/>
      <c r="J55" s="70"/>
      <c r="K55" s="135">
        <v>0</v>
      </c>
      <c r="L55" s="144"/>
      <c r="M55" s="137"/>
    </row>
    <row r="56" spans="1:20" s="29" customFormat="1" ht="24.75" customHeight="1" x14ac:dyDescent="0.25">
      <c r="A56" s="142"/>
      <c r="B56" s="141"/>
      <c r="C56" s="75"/>
      <c r="D56" s="71"/>
      <c r="E56" s="72"/>
      <c r="F56" s="72"/>
      <c r="G56" s="70"/>
      <c r="H56" s="70"/>
      <c r="I56" s="70"/>
      <c r="J56" s="70"/>
      <c r="K56" s="135"/>
      <c r="L56" s="144"/>
      <c r="M56" s="137"/>
    </row>
    <row r="57" spans="1:20" s="29" customFormat="1" ht="24.75" customHeight="1" x14ac:dyDescent="0.25">
      <c r="A57" s="142"/>
      <c r="B57" s="141"/>
      <c r="C57" s="75"/>
      <c r="D57" s="71"/>
      <c r="E57" s="72"/>
      <c r="F57" s="72"/>
      <c r="G57" s="70"/>
      <c r="H57" s="70"/>
      <c r="I57" s="70"/>
      <c r="J57" s="70"/>
      <c r="K57" s="135"/>
      <c r="L57" s="144"/>
      <c r="M57" s="137"/>
    </row>
    <row r="58" spans="1:20" s="29" customFormat="1" ht="24.75" customHeight="1" x14ac:dyDescent="0.25">
      <c r="A58" s="142"/>
      <c r="B58" s="141"/>
      <c r="C58" s="75"/>
      <c r="D58" s="71"/>
      <c r="E58" s="72"/>
      <c r="F58" s="72"/>
      <c r="G58" s="70"/>
      <c r="H58" s="70"/>
      <c r="I58" s="70"/>
      <c r="J58" s="70"/>
      <c r="K58" s="135"/>
      <c r="L58" s="144"/>
      <c r="M58" s="137"/>
    </row>
    <row r="59" spans="1:20" s="29" customFormat="1" ht="24.75" customHeight="1" x14ac:dyDescent="0.25">
      <c r="A59" s="142"/>
      <c r="B59" s="141"/>
      <c r="C59" s="75"/>
      <c r="D59" s="71"/>
      <c r="E59" s="72"/>
      <c r="F59" s="72"/>
      <c r="G59" s="70"/>
      <c r="H59" s="70"/>
      <c r="I59" s="70"/>
      <c r="J59" s="70"/>
      <c r="K59" s="135"/>
      <c r="L59" s="144"/>
      <c r="M59" s="137"/>
    </row>
    <row r="60" spans="1:20" s="29" customFormat="1" ht="24.75" customHeight="1" x14ac:dyDescent="0.25">
      <c r="A60" s="142"/>
      <c r="B60" s="141"/>
      <c r="C60" s="75"/>
      <c r="D60" s="71"/>
      <c r="E60" s="72"/>
      <c r="F60" s="72"/>
      <c r="G60" s="70"/>
      <c r="H60" s="70"/>
      <c r="I60" s="70"/>
      <c r="J60" s="70"/>
      <c r="K60" s="135"/>
      <c r="L60" s="144"/>
      <c r="M60" s="137"/>
    </row>
    <row r="61" spans="1:20" s="29" customFormat="1" ht="24.75" customHeight="1" x14ac:dyDescent="0.25">
      <c r="A61" s="142"/>
      <c r="B61" s="141"/>
      <c r="C61" s="75"/>
      <c r="D61" s="71"/>
      <c r="E61" s="72"/>
      <c r="F61" s="72"/>
      <c r="G61" s="70"/>
      <c r="H61" s="70"/>
      <c r="I61" s="70"/>
      <c r="J61" s="70"/>
      <c r="K61" s="135"/>
      <c r="L61" s="144"/>
      <c r="M61" s="137"/>
    </row>
    <row r="62" spans="1:20" s="29" customFormat="1" ht="24.75" customHeight="1" x14ac:dyDescent="0.25">
      <c r="A62" s="142"/>
      <c r="B62" s="141"/>
      <c r="C62" s="75"/>
      <c r="D62" s="71"/>
      <c r="E62" s="72"/>
      <c r="F62" s="72"/>
      <c r="G62" s="70"/>
      <c r="H62" s="70"/>
      <c r="I62" s="70"/>
      <c r="J62" s="70"/>
      <c r="K62" s="135"/>
      <c r="L62" s="144"/>
      <c r="M62" s="137"/>
      <c r="P62" s="2">
        <f>LEN(M61)</f>
        <v>0</v>
      </c>
      <c r="Q62" s="2" t="s">
        <v>57</v>
      </c>
      <c r="R62" s="2">
        <v>200</v>
      </c>
      <c r="S62" s="2" t="s">
        <v>58</v>
      </c>
      <c r="T62" s="26" t="str">
        <f>IF(P62&gt;R62,"FIGYELEM! Tartsa be a megengedett karakterszámot","-")</f>
        <v>-</v>
      </c>
    </row>
    <row r="63" spans="1:20" s="29" customFormat="1" ht="24.75" customHeight="1" x14ac:dyDescent="0.25">
      <c r="A63" s="142"/>
      <c r="B63" s="141"/>
      <c r="C63" s="75"/>
      <c r="D63" s="71"/>
      <c r="E63" s="72"/>
      <c r="F63" s="72"/>
      <c r="G63" s="70"/>
      <c r="H63" s="70"/>
      <c r="I63" s="70"/>
      <c r="J63" s="70"/>
      <c r="K63" s="135"/>
      <c r="L63" s="144"/>
      <c r="M63" s="137"/>
    </row>
    <row r="64" spans="1:20" s="29" customFormat="1" ht="24.75" customHeight="1" x14ac:dyDescent="0.25">
      <c r="A64" s="142"/>
      <c r="B64" s="141"/>
      <c r="C64" s="75"/>
      <c r="D64" s="71"/>
      <c r="E64" s="72"/>
      <c r="F64" s="72"/>
      <c r="G64" s="70"/>
      <c r="H64" s="70"/>
      <c r="I64" s="70"/>
      <c r="J64" s="70"/>
      <c r="K64" s="135"/>
      <c r="L64" s="144"/>
      <c r="M64" s="137"/>
    </row>
    <row r="65" spans="1:20" s="28" customFormat="1" ht="27.6" customHeight="1" x14ac:dyDescent="0.25">
      <c r="A65" s="138" t="s">
        <v>37</v>
      </c>
      <c r="B65" s="138"/>
      <c r="C65" s="143"/>
      <c r="D65" s="143"/>
      <c r="E65" s="143"/>
      <c r="F65" s="143"/>
      <c r="G65" s="49">
        <f>SUM(G55:G64)</f>
        <v>0</v>
      </c>
      <c r="H65" s="49">
        <f>SUM(H55:H64)</f>
        <v>0</v>
      </c>
      <c r="I65" s="49">
        <f>SUM(I55:I64)</f>
        <v>0</v>
      </c>
      <c r="J65" s="49"/>
      <c r="K65" s="135"/>
      <c r="L65" s="30" t="e">
        <f>IF(H65/K55*100&lt;=120,"rendben, 20% alatt",(IF(H65/K55*100&gt;=120,"20%-ot meghaladó eltérés")))</f>
        <v>#DIV/0!</v>
      </c>
      <c r="M65" s="137"/>
    </row>
    <row r="66" spans="1:20" s="2" customFormat="1" ht="23.25" customHeight="1" x14ac:dyDescent="0.25">
      <c r="A66" s="138" t="s">
        <v>41</v>
      </c>
      <c r="B66" s="138"/>
      <c r="C66" s="138"/>
      <c r="D66" s="138"/>
      <c r="E66" s="138"/>
      <c r="F66" s="138"/>
      <c r="G66" s="49">
        <f>G65+G54+G43+G32+G21</f>
        <v>0</v>
      </c>
      <c r="H66" s="49">
        <f>H65+H54+H43+H32+H21</f>
        <v>0</v>
      </c>
      <c r="I66" s="49">
        <f>I21+I32+I43+I54+I65</f>
        <v>0</v>
      </c>
      <c r="J66" s="49"/>
      <c r="K66" s="49">
        <f>SUM(K55,K44,K33,K22,K11)</f>
        <v>0</v>
      </c>
      <c r="L66" s="30" t="e">
        <f>IF(H66/K56*100&lt;=120,"rendben, 20% alatt",(IF(H66/K56*100&gt;=120,"20%-ot meghaladó eltérés")))</f>
        <v>#DIV/0!</v>
      </c>
      <c r="M66" s="31"/>
      <c r="T66" s="26"/>
    </row>
    <row r="67" spans="1:20" s="2" customFormat="1" ht="23.25" customHeight="1" x14ac:dyDescent="0.25">
      <c r="A67" s="32"/>
      <c r="B67" s="33"/>
      <c r="C67" s="34"/>
      <c r="D67" s="35"/>
      <c r="E67" s="35"/>
      <c r="F67" s="36"/>
      <c r="G67" s="37"/>
      <c r="H67" s="38"/>
      <c r="I67" s="38"/>
      <c r="J67" s="38"/>
      <c r="K67" s="39"/>
      <c r="L67" s="40"/>
      <c r="M67" s="79"/>
      <c r="T67" s="26"/>
    </row>
    <row r="68" spans="1:20" s="2" customFormat="1" ht="58.5" customHeight="1" x14ac:dyDescent="0.25">
      <c r="A68" s="23" t="s">
        <v>24</v>
      </c>
      <c r="B68" s="81" t="s">
        <v>25</v>
      </c>
      <c r="C68" s="74" t="s">
        <v>46</v>
      </c>
      <c r="D68" s="74" t="s">
        <v>9</v>
      </c>
      <c r="E68" s="74" t="s">
        <v>47</v>
      </c>
      <c r="F68" s="74" t="s">
        <v>65</v>
      </c>
      <c r="G68" s="24" t="s">
        <v>48</v>
      </c>
      <c r="H68" s="76" t="s">
        <v>49</v>
      </c>
      <c r="I68" s="77" t="s">
        <v>141</v>
      </c>
      <c r="J68" s="24" t="s">
        <v>59</v>
      </c>
      <c r="K68" s="24" t="s">
        <v>51</v>
      </c>
      <c r="L68" s="25" t="s">
        <v>53</v>
      </c>
      <c r="M68" s="23" t="s">
        <v>54</v>
      </c>
      <c r="T68" s="26"/>
    </row>
    <row r="69" spans="1:20" s="2" customFormat="1" ht="24.75" customHeight="1" x14ac:dyDescent="0.25">
      <c r="A69" s="134" t="s">
        <v>26</v>
      </c>
      <c r="B69" s="140" t="s">
        <v>83</v>
      </c>
      <c r="C69" s="73"/>
      <c r="D69" s="73"/>
      <c r="E69" s="72"/>
      <c r="F69" s="72"/>
      <c r="G69" s="70"/>
      <c r="H69" s="70"/>
      <c r="I69" s="70"/>
      <c r="J69" s="70"/>
      <c r="K69" s="135">
        <v>0</v>
      </c>
      <c r="L69" s="144"/>
      <c r="M69" s="137"/>
      <c r="P69" s="2">
        <f>LEN(M69)</f>
        <v>0</v>
      </c>
      <c r="Q69" s="2" t="s">
        <v>57</v>
      </c>
      <c r="R69" s="2">
        <v>200</v>
      </c>
      <c r="S69" s="2" t="s">
        <v>58</v>
      </c>
      <c r="T69" s="26" t="str">
        <f t="shared" ref="T69:T127" si="0">IF(P69&gt;R69,"FIGYELEM! Tartsa be a megengedett karakterszámot","-")</f>
        <v>-</v>
      </c>
    </row>
    <row r="70" spans="1:20" s="2" customFormat="1" ht="24.75" customHeight="1" x14ac:dyDescent="0.25">
      <c r="A70" s="134"/>
      <c r="B70" s="140"/>
      <c r="C70" s="73"/>
      <c r="D70" s="73"/>
      <c r="E70" s="72"/>
      <c r="F70" s="72"/>
      <c r="G70" s="70"/>
      <c r="H70" s="70"/>
      <c r="I70" s="70"/>
      <c r="J70" s="70"/>
      <c r="K70" s="135"/>
      <c r="L70" s="144"/>
      <c r="M70" s="137"/>
      <c r="T70" s="26"/>
    </row>
    <row r="71" spans="1:20" s="2" customFormat="1" ht="24.75" customHeight="1" x14ac:dyDescent="0.25">
      <c r="A71" s="134"/>
      <c r="B71" s="140"/>
      <c r="C71" s="73"/>
      <c r="D71" s="73"/>
      <c r="E71" s="72"/>
      <c r="F71" s="72"/>
      <c r="G71" s="70"/>
      <c r="H71" s="70"/>
      <c r="I71" s="70"/>
      <c r="J71" s="70"/>
      <c r="K71" s="135"/>
      <c r="L71" s="144"/>
      <c r="M71" s="137"/>
      <c r="T71" s="26"/>
    </row>
    <row r="72" spans="1:20" s="2" customFormat="1" ht="24.75" customHeight="1" x14ac:dyDescent="0.25">
      <c r="A72" s="134"/>
      <c r="B72" s="140"/>
      <c r="C72" s="73"/>
      <c r="D72" s="73"/>
      <c r="E72" s="72"/>
      <c r="F72" s="72"/>
      <c r="G72" s="70"/>
      <c r="H72" s="70"/>
      <c r="I72" s="70"/>
      <c r="J72" s="70"/>
      <c r="K72" s="135"/>
      <c r="L72" s="144"/>
      <c r="M72" s="137"/>
      <c r="T72" s="26"/>
    </row>
    <row r="73" spans="1:20" s="2" customFormat="1" ht="24.75" customHeight="1" x14ac:dyDescent="0.25">
      <c r="A73" s="134"/>
      <c r="B73" s="140"/>
      <c r="C73" s="73"/>
      <c r="D73" s="73"/>
      <c r="E73" s="72"/>
      <c r="F73" s="72"/>
      <c r="G73" s="70"/>
      <c r="H73" s="70"/>
      <c r="I73" s="70"/>
      <c r="J73" s="70"/>
      <c r="K73" s="135"/>
      <c r="L73" s="144"/>
      <c r="M73" s="137"/>
      <c r="T73" s="26"/>
    </row>
    <row r="74" spans="1:20" s="2" customFormat="1" ht="24.75" customHeight="1" x14ac:dyDescent="0.25">
      <c r="A74" s="134"/>
      <c r="B74" s="140"/>
      <c r="C74" s="73"/>
      <c r="D74" s="73"/>
      <c r="E74" s="72"/>
      <c r="F74" s="72"/>
      <c r="G74" s="70"/>
      <c r="H74" s="70"/>
      <c r="I74" s="70"/>
      <c r="J74" s="70"/>
      <c r="K74" s="135"/>
      <c r="L74" s="144"/>
      <c r="M74" s="137"/>
      <c r="T74" s="26"/>
    </row>
    <row r="75" spans="1:20" s="2" customFormat="1" ht="24.75" customHeight="1" x14ac:dyDescent="0.25">
      <c r="A75" s="134"/>
      <c r="B75" s="140"/>
      <c r="C75" s="73"/>
      <c r="D75" s="73"/>
      <c r="E75" s="72"/>
      <c r="F75" s="72"/>
      <c r="G75" s="70"/>
      <c r="H75" s="70"/>
      <c r="I75" s="70"/>
      <c r="J75" s="70"/>
      <c r="K75" s="135"/>
      <c r="L75" s="144"/>
      <c r="M75" s="137"/>
      <c r="T75" s="26"/>
    </row>
    <row r="76" spans="1:20" s="2" customFormat="1" ht="24.75" customHeight="1" x14ac:dyDescent="0.25">
      <c r="A76" s="134"/>
      <c r="B76" s="140"/>
      <c r="C76" s="73"/>
      <c r="D76" s="73"/>
      <c r="E76" s="72"/>
      <c r="F76" s="72"/>
      <c r="G76" s="70"/>
      <c r="H76" s="70"/>
      <c r="I76" s="70"/>
      <c r="J76" s="70"/>
      <c r="K76" s="135"/>
      <c r="L76" s="144"/>
      <c r="M76" s="137"/>
      <c r="T76" s="26"/>
    </row>
    <row r="77" spans="1:20" s="2" customFormat="1" ht="24.75" customHeight="1" x14ac:dyDescent="0.25">
      <c r="A77" s="134"/>
      <c r="B77" s="140"/>
      <c r="C77" s="73"/>
      <c r="D77" s="73"/>
      <c r="E77" s="72"/>
      <c r="F77" s="72"/>
      <c r="G77" s="70"/>
      <c r="H77" s="70"/>
      <c r="I77" s="70"/>
      <c r="J77" s="70"/>
      <c r="K77" s="135"/>
      <c r="L77" s="144"/>
      <c r="M77" s="137"/>
      <c r="T77" s="26"/>
    </row>
    <row r="78" spans="1:20" s="2" customFormat="1" ht="24.75" customHeight="1" x14ac:dyDescent="0.25">
      <c r="A78" s="134"/>
      <c r="B78" s="140"/>
      <c r="C78" s="73"/>
      <c r="D78" s="73"/>
      <c r="E78" s="72"/>
      <c r="F78" s="72"/>
      <c r="G78" s="70"/>
      <c r="H78" s="70"/>
      <c r="I78" s="70"/>
      <c r="J78" s="70"/>
      <c r="K78" s="135"/>
      <c r="L78" s="144"/>
      <c r="M78" s="137"/>
      <c r="T78" s="26"/>
    </row>
    <row r="79" spans="1:20" s="41" customFormat="1" ht="23.25" customHeight="1" x14ac:dyDescent="0.25">
      <c r="A79" s="138" t="s">
        <v>35</v>
      </c>
      <c r="B79" s="138"/>
      <c r="C79" s="139"/>
      <c r="D79" s="139"/>
      <c r="E79" s="139"/>
      <c r="F79" s="139"/>
      <c r="G79" s="49">
        <f>SUM(G69:G78)</f>
        <v>0</v>
      </c>
      <c r="H79" s="49">
        <f>SUM(H69:H78)</f>
        <v>0</v>
      </c>
      <c r="I79" s="49">
        <f>SUM(I69:I78)</f>
        <v>0</v>
      </c>
      <c r="J79" s="49"/>
      <c r="K79" s="135"/>
      <c r="L79" s="30" t="e">
        <f>IF(H79/K69*100&lt;=120,"rendben, 20% alatt",(IF(H79/K69*100&gt;=120,"20%-ot meghaladó eltérés")))</f>
        <v>#DIV/0!</v>
      </c>
      <c r="M79" s="137"/>
      <c r="P79" s="2"/>
      <c r="Q79" s="2"/>
      <c r="R79" s="2"/>
      <c r="S79" s="2"/>
      <c r="T79" s="26"/>
    </row>
    <row r="80" spans="1:20" s="2" customFormat="1" ht="24.75" customHeight="1" x14ac:dyDescent="0.25">
      <c r="A80" s="134" t="s">
        <v>27</v>
      </c>
      <c r="B80" s="140" t="s">
        <v>84</v>
      </c>
      <c r="C80" s="73"/>
      <c r="D80" s="73"/>
      <c r="E80" s="72"/>
      <c r="F80" s="72"/>
      <c r="G80" s="70"/>
      <c r="H80" s="70"/>
      <c r="I80" s="70"/>
      <c r="J80" s="70"/>
      <c r="K80" s="135">
        <v>0</v>
      </c>
      <c r="L80" s="144"/>
      <c r="M80" s="137"/>
      <c r="P80" s="2">
        <f>LEN(M80)</f>
        <v>0</v>
      </c>
      <c r="Q80" s="2" t="s">
        <v>57</v>
      </c>
      <c r="R80" s="2">
        <v>200</v>
      </c>
      <c r="S80" s="2" t="s">
        <v>58</v>
      </c>
      <c r="T80" s="26" t="str">
        <f t="shared" si="0"/>
        <v>-</v>
      </c>
    </row>
    <row r="81" spans="1:20" s="2" customFormat="1" ht="24.75" customHeight="1" x14ac:dyDescent="0.25">
      <c r="A81" s="134"/>
      <c r="B81" s="140"/>
      <c r="C81" s="73"/>
      <c r="D81" s="73"/>
      <c r="E81" s="72"/>
      <c r="F81" s="72"/>
      <c r="G81" s="70"/>
      <c r="H81" s="70"/>
      <c r="I81" s="70"/>
      <c r="J81" s="70"/>
      <c r="K81" s="135"/>
      <c r="L81" s="144"/>
      <c r="M81" s="137"/>
      <c r="T81" s="26"/>
    </row>
    <row r="82" spans="1:20" s="2" customFormat="1" ht="24.75" customHeight="1" x14ac:dyDescent="0.25">
      <c r="A82" s="134"/>
      <c r="B82" s="140"/>
      <c r="C82" s="73"/>
      <c r="D82" s="73"/>
      <c r="E82" s="72"/>
      <c r="F82" s="72"/>
      <c r="G82" s="70"/>
      <c r="H82" s="70"/>
      <c r="I82" s="70"/>
      <c r="J82" s="70"/>
      <c r="K82" s="135"/>
      <c r="L82" s="144"/>
      <c r="M82" s="137"/>
      <c r="T82" s="26"/>
    </row>
    <row r="83" spans="1:20" s="2" customFormat="1" ht="24.75" customHeight="1" x14ac:dyDescent="0.25">
      <c r="A83" s="134"/>
      <c r="B83" s="140"/>
      <c r="C83" s="73"/>
      <c r="D83" s="73"/>
      <c r="E83" s="72"/>
      <c r="F83" s="72"/>
      <c r="G83" s="70"/>
      <c r="H83" s="70"/>
      <c r="I83" s="70"/>
      <c r="J83" s="70"/>
      <c r="K83" s="135"/>
      <c r="L83" s="144"/>
      <c r="M83" s="137"/>
      <c r="T83" s="26"/>
    </row>
    <row r="84" spans="1:20" s="2" customFormat="1" ht="24.75" customHeight="1" x14ac:dyDescent="0.25">
      <c r="A84" s="134"/>
      <c r="B84" s="140"/>
      <c r="C84" s="73"/>
      <c r="D84" s="73"/>
      <c r="E84" s="72"/>
      <c r="F84" s="72"/>
      <c r="G84" s="70"/>
      <c r="H84" s="70"/>
      <c r="I84" s="70"/>
      <c r="J84" s="70"/>
      <c r="K84" s="135"/>
      <c r="L84" s="144"/>
      <c r="M84" s="137"/>
      <c r="T84" s="26"/>
    </row>
    <row r="85" spans="1:20" s="2" customFormat="1" ht="24.75" customHeight="1" x14ac:dyDescent="0.25">
      <c r="A85" s="134"/>
      <c r="B85" s="140"/>
      <c r="C85" s="73"/>
      <c r="D85" s="73"/>
      <c r="E85" s="72"/>
      <c r="F85" s="72"/>
      <c r="G85" s="70"/>
      <c r="H85" s="70"/>
      <c r="I85" s="70"/>
      <c r="J85" s="70"/>
      <c r="K85" s="135"/>
      <c r="L85" s="144"/>
      <c r="M85" s="137"/>
      <c r="T85" s="26"/>
    </row>
    <row r="86" spans="1:20" s="2" customFormat="1" ht="24.75" customHeight="1" x14ac:dyDescent="0.25">
      <c r="A86" s="134"/>
      <c r="B86" s="140"/>
      <c r="C86" s="73"/>
      <c r="D86" s="73"/>
      <c r="E86" s="72"/>
      <c r="F86" s="72"/>
      <c r="G86" s="70"/>
      <c r="H86" s="70"/>
      <c r="I86" s="70"/>
      <c r="J86" s="70"/>
      <c r="K86" s="135"/>
      <c r="L86" s="144"/>
      <c r="M86" s="137"/>
      <c r="T86" s="26"/>
    </row>
    <row r="87" spans="1:20" s="2" customFormat="1" ht="24.75" customHeight="1" x14ac:dyDescent="0.25">
      <c r="A87" s="134"/>
      <c r="B87" s="140"/>
      <c r="C87" s="73"/>
      <c r="D87" s="73"/>
      <c r="E87" s="72"/>
      <c r="F87" s="72"/>
      <c r="G87" s="70"/>
      <c r="H87" s="70"/>
      <c r="I87" s="70"/>
      <c r="J87" s="70"/>
      <c r="K87" s="135"/>
      <c r="L87" s="144"/>
      <c r="M87" s="137"/>
      <c r="T87" s="26"/>
    </row>
    <row r="88" spans="1:20" s="2" customFormat="1" ht="24.75" customHeight="1" x14ac:dyDescent="0.25">
      <c r="A88" s="134"/>
      <c r="B88" s="140"/>
      <c r="C88" s="73"/>
      <c r="D88" s="73"/>
      <c r="E88" s="72"/>
      <c r="F88" s="72"/>
      <c r="G88" s="70"/>
      <c r="H88" s="70"/>
      <c r="I88" s="70"/>
      <c r="J88" s="70"/>
      <c r="K88" s="135"/>
      <c r="L88" s="144"/>
      <c r="M88" s="137"/>
      <c r="T88" s="26"/>
    </row>
    <row r="89" spans="1:20" s="2" customFormat="1" ht="24.75" customHeight="1" x14ac:dyDescent="0.25">
      <c r="A89" s="134"/>
      <c r="B89" s="140"/>
      <c r="C89" s="73"/>
      <c r="D89" s="73"/>
      <c r="E89" s="72"/>
      <c r="F89" s="72"/>
      <c r="G89" s="70"/>
      <c r="H89" s="70"/>
      <c r="I89" s="70"/>
      <c r="J89" s="70"/>
      <c r="K89" s="135"/>
      <c r="L89" s="144"/>
      <c r="M89" s="137"/>
      <c r="T89" s="26"/>
    </row>
    <row r="90" spans="1:20" s="41" customFormat="1" ht="24.6" customHeight="1" x14ac:dyDescent="0.25">
      <c r="A90" s="138" t="s">
        <v>36</v>
      </c>
      <c r="B90" s="138"/>
      <c r="C90" s="139"/>
      <c r="D90" s="139"/>
      <c r="E90" s="139"/>
      <c r="F90" s="139"/>
      <c r="G90" s="49">
        <f>SUM(G80:G89)</f>
        <v>0</v>
      </c>
      <c r="H90" s="49">
        <f>SUM(H80:H89)</f>
        <v>0</v>
      </c>
      <c r="I90" s="49">
        <f>SUM(I80:I89)</f>
        <v>0</v>
      </c>
      <c r="J90" s="49"/>
      <c r="K90" s="135"/>
      <c r="L90" s="30" t="e">
        <f>IF(H90/K80*100&lt;=120,"rendben, 20% alatt",(IF(H90/K80*100&gt;=120,"20%-ot meghaladó eltérés")))</f>
        <v>#DIV/0!</v>
      </c>
      <c r="M90" s="137"/>
      <c r="P90" s="2"/>
      <c r="Q90" s="2"/>
      <c r="R90" s="2"/>
      <c r="S90" s="2"/>
      <c r="T90" s="26"/>
    </row>
    <row r="91" spans="1:20" s="41" customFormat="1" ht="24.6" customHeight="1" x14ac:dyDescent="0.25">
      <c r="A91" s="134" t="s">
        <v>85</v>
      </c>
      <c r="B91" s="140" t="s">
        <v>86</v>
      </c>
      <c r="C91" s="73"/>
      <c r="D91" s="73"/>
      <c r="E91" s="72"/>
      <c r="F91" s="72"/>
      <c r="G91" s="70"/>
      <c r="H91" s="70"/>
      <c r="I91" s="70"/>
      <c r="J91" s="70"/>
      <c r="K91" s="135">
        <v>0</v>
      </c>
      <c r="L91" s="144"/>
      <c r="M91" s="137"/>
      <c r="P91" s="2"/>
      <c r="Q91" s="2"/>
      <c r="R91" s="2"/>
      <c r="S91" s="2"/>
      <c r="T91" s="26"/>
    </row>
    <row r="92" spans="1:20" s="41" customFormat="1" ht="24.6" customHeight="1" x14ac:dyDescent="0.25">
      <c r="A92" s="134"/>
      <c r="B92" s="140"/>
      <c r="C92" s="73"/>
      <c r="D92" s="73"/>
      <c r="E92" s="72"/>
      <c r="F92" s="72"/>
      <c r="G92" s="70"/>
      <c r="H92" s="70"/>
      <c r="I92" s="70"/>
      <c r="J92" s="70"/>
      <c r="K92" s="135"/>
      <c r="L92" s="144"/>
      <c r="M92" s="137"/>
      <c r="P92" s="2"/>
      <c r="Q92" s="2"/>
      <c r="R92" s="2"/>
      <c r="S92" s="2"/>
      <c r="T92" s="26"/>
    </row>
    <row r="93" spans="1:20" s="41" customFormat="1" ht="24.6" customHeight="1" x14ac:dyDescent="0.25">
      <c r="A93" s="134"/>
      <c r="B93" s="140"/>
      <c r="C93" s="73"/>
      <c r="D93" s="73"/>
      <c r="E93" s="72"/>
      <c r="F93" s="72"/>
      <c r="G93" s="70"/>
      <c r="H93" s="70"/>
      <c r="I93" s="70"/>
      <c r="J93" s="70"/>
      <c r="K93" s="135"/>
      <c r="L93" s="144"/>
      <c r="M93" s="137"/>
      <c r="P93" s="2"/>
      <c r="Q93" s="2"/>
      <c r="R93" s="2"/>
      <c r="S93" s="2"/>
      <c r="T93" s="26"/>
    </row>
    <row r="94" spans="1:20" s="41" customFormat="1" ht="24.6" customHeight="1" x14ac:dyDescent="0.25">
      <c r="A94" s="134"/>
      <c r="B94" s="140"/>
      <c r="C94" s="73"/>
      <c r="D94" s="73"/>
      <c r="E94" s="72"/>
      <c r="F94" s="72"/>
      <c r="G94" s="70"/>
      <c r="H94" s="70"/>
      <c r="I94" s="70"/>
      <c r="J94" s="70"/>
      <c r="K94" s="135"/>
      <c r="L94" s="144"/>
      <c r="M94" s="137"/>
      <c r="P94" s="2"/>
      <c r="Q94" s="2"/>
      <c r="R94" s="2"/>
      <c r="S94" s="2"/>
      <c r="T94" s="26"/>
    </row>
    <row r="95" spans="1:20" s="41" customFormat="1" ht="24.6" customHeight="1" x14ac:dyDescent="0.25">
      <c r="A95" s="134"/>
      <c r="B95" s="140"/>
      <c r="C95" s="73"/>
      <c r="D95" s="73"/>
      <c r="E95" s="72"/>
      <c r="F95" s="72"/>
      <c r="G95" s="70"/>
      <c r="H95" s="70"/>
      <c r="I95" s="70"/>
      <c r="J95" s="70"/>
      <c r="K95" s="135"/>
      <c r="L95" s="144"/>
      <c r="M95" s="137"/>
      <c r="P95" s="2"/>
      <c r="Q95" s="2"/>
      <c r="R95" s="2"/>
      <c r="S95" s="2"/>
      <c r="T95" s="26"/>
    </row>
    <row r="96" spans="1:20" s="41" customFormat="1" ht="24.6" customHeight="1" x14ac:dyDescent="0.25">
      <c r="A96" s="134"/>
      <c r="B96" s="140"/>
      <c r="C96" s="73"/>
      <c r="D96" s="73"/>
      <c r="E96" s="72"/>
      <c r="F96" s="72"/>
      <c r="G96" s="70"/>
      <c r="H96" s="70"/>
      <c r="I96" s="70"/>
      <c r="J96" s="70"/>
      <c r="K96" s="135"/>
      <c r="L96" s="144"/>
      <c r="M96" s="137"/>
      <c r="P96" s="2"/>
      <c r="Q96" s="2"/>
      <c r="R96" s="2"/>
      <c r="S96" s="2"/>
      <c r="T96" s="26"/>
    </row>
    <row r="97" spans="1:20" s="41" customFormat="1" ht="24.6" customHeight="1" x14ac:dyDescent="0.25">
      <c r="A97" s="134"/>
      <c r="B97" s="140"/>
      <c r="C97" s="73"/>
      <c r="D97" s="73"/>
      <c r="E97" s="72"/>
      <c r="F97" s="72"/>
      <c r="G97" s="70"/>
      <c r="H97" s="70"/>
      <c r="I97" s="70"/>
      <c r="J97" s="70"/>
      <c r="K97" s="135"/>
      <c r="L97" s="144"/>
      <c r="M97" s="137"/>
      <c r="P97" s="2"/>
      <c r="Q97" s="2"/>
      <c r="R97" s="2"/>
      <c r="S97" s="2"/>
      <c r="T97" s="26"/>
    </row>
    <row r="98" spans="1:20" s="41" customFormat="1" ht="24.6" customHeight="1" x14ac:dyDescent="0.25">
      <c r="A98" s="134"/>
      <c r="B98" s="140"/>
      <c r="C98" s="73"/>
      <c r="D98" s="73"/>
      <c r="E98" s="72"/>
      <c r="F98" s="72"/>
      <c r="G98" s="70"/>
      <c r="H98" s="70"/>
      <c r="I98" s="70"/>
      <c r="J98" s="70"/>
      <c r="K98" s="135"/>
      <c r="L98" s="144"/>
      <c r="M98" s="137"/>
      <c r="P98" s="2"/>
      <c r="Q98" s="2"/>
      <c r="R98" s="2"/>
      <c r="S98" s="2"/>
      <c r="T98" s="26"/>
    </row>
    <row r="99" spans="1:20" s="41" customFormat="1" ht="24.6" customHeight="1" x14ac:dyDescent="0.25">
      <c r="A99" s="134"/>
      <c r="B99" s="140"/>
      <c r="C99" s="73"/>
      <c r="D99" s="73"/>
      <c r="E99" s="72"/>
      <c r="F99" s="72"/>
      <c r="G99" s="70"/>
      <c r="H99" s="70"/>
      <c r="I99" s="70"/>
      <c r="J99" s="70"/>
      <c r="K99" s="135"/>
      <c r="L99" s="144"/>
      <c r="M99" s="137"/>
      <c r="P99" s="2"/>
      <c r="Q99" s="2"/>
      <c r="R99" s="2"/>
      <c r="S99" s="2"/>
      <c r="T99" s="26"/>
    </row>
    <row r="100" spans="1:20" s="41" customFormat="1" ht="24.6" customHeight="1" x14ac:dyDescent="0.25">
      <c r="A100" s="134"/>
      <c r="B100" s="140"/>
      <c r="C100" s="73"/>
      <c r="D100" s="73"/>
      <c r="E100" s="72"/>
      <c r="F100" s="72"/>
      <c r="G100" s="70"/>
      <c r="H100" s="70"/>
      <c r="I100" s="70"/>
      <c r="J100" s="70"/>
      <c r="K100" s="135"/>
      <c r="L100" s="144"/>
      <c r="M100" s="137"/>
      <c r="P100" s="2"/>
      <c r="Q100" s="2"/>
      <c r="R100" s="2"/>
      <c r="S100" s="2"/>
      <c r="T100" s="26"/>
    </row>
    <row r="101" spans="1:20" s="41" customFormat="1" ht="24.6" customHeight="1" x14ac:dyDescent="0.25">
      <c r="A101" s="138" t="s">
        <v>87</v>
      </c>
      <c r="B101" s="138"/>
      <c r="C101" s="139"/>
      <c r="D101" s="139"/>
      <c r="E101" s="139"/>
      <c r="F101" s="139"/>
      <c r="G101" s="49">
        <f>SUM(G91:G100)</f>
        <v>0</v>
      </c>
      <c r="H101" s="49">
        <f>SUM(H91:H100)</f>
        <v>0</v>
      </c>
      <c r="I101" s="49">
        <f>SUM(I91:I100)</f>
        <v>0</v>
      </c>
      <c r="J101" s="49"/>
      <c r="K101" s="135"/>
      <c r="L101" s="30" t="e">
        <f>IF(H101/K91*100&lt;=120,"rendben, 20% alatt",(IF(H101/K91*100&gt;=120,"20%-ot meghaladó eltérés")))</f>
        <v>#DIV/0!</v>
      </c>
      <c r="M101" s="137"/>
      <c r="P101" s="2"/>
      <c r="Q101" s="2"/>
      <c r="R101" s="2"/>
      <c r="S101" s="2"/>
      <c r="T101" s="26"/>
    </row>
    <row r="102" spans="1:20" s="41" customFormat="1" ht="24.6" customHeight="1" x14ac:dyDescent="0.25">
      <c r="A102" s="134" t="s">
        <v>88</v>
      </c>
      <c r="B102" s="140" t="s">
        <v>90</v>
      </c>
      <c r="C102" s="73"/>
      <c r="D102" s="73"/>
      <c r="E102" s="72"/>
      <c r="F102" s="72"/>
      <c r="G102" s="70"/>
      <c r="H102" s="70"/>
      <c r="I102" s="70"/>
      <c r="J102" s="70"/>
      <c r="K102" s="135">
        <v>0</v>
      </c>
      <c r="L102" s="144"/>
      <c r="M102" s="137"/>
      <c r="P102" s="2"/>
      <c r="Q102" s="2"/>
      <c r="R102" s="2"/>
      <c r="S102" s="2"/>
      <c r="T102" s="26"/>
    </row>
    <row r="103" spans="1:20" s="41" customFormat="1" ht="24.6" customHeight="1" x14ac:dyDescent="0.25">
      <c r="A103" s="134"/>
      <c r="B103" s="140"/>
      <c r="C103" s="73"/>
      <c r="D103" s="73"/>
      <c r="E103" s="72"/>
      <c r="F103" s="72"/>
      <c r="G103" s="70"/>
      <c r="H103" s="70"/>
      <c r="I103" s="70"/>
      <c r="J103" s="70"/>
      <c r="K103" s="135"/>
      <c r="L103" s="144"/>
      <c r="M103" s="137"/>
      <c r="P103" s="2"/>
      <c r="Q103" s="2"/>
      <c r="R103" s="2"/>
      <c r="S103" s="2"/>
      <c r="T103" s="26"/>
    </row>
    <row r="104" spans="1:20" s="41" customFormat="1" ht="24.6" customHeight="1" x14ac:dyDescent="0.25">
      <c r="A104" s="134"/>
      <c r="B104" s="140"/>
      <c r="C104" s="73"/>
      <c r="D104" s="73"/>
      <c r="E104" s="72"/>
      <c r="F104" s="72"/>
      <c r="G104" s="70"/>
      <c r="H104" s="70"/>
      <c r="I104" s="70"/>
      <c r="J104" s="70"/>
      <c r="K104" s="135"/>
      <c r="L104" s="144"/>
      <c r="M104" s="137"/>
      <c r="P104" s="2"/>
      <c r="Q104" s="2"/>
      <c r="R104" s="2"/>
      <c r="S104" s="2"/>
      <c r="T104" s="26"/>
    </row>
    <row r="105" spans="1:20" s="41" customFormat="1" ht="24.6" customHeight="1" x14ac:dyDescent="0.25">
      <c r="A105" s="134"/>
      <c r="B105" s="140"/>
      <c r="C105" s="73"/>
      <c r="D105" s="73"/>
      <c r="E105" s="72"/>
      <c r="F105" s="72"/>
      <c r="G105" s="70"/>
      <c r="H105" s="70"/>
      <c r="I105" s="70"/>
      <c r="J105" s="70"/>
      <c r="K105" s="135"/>
      <c r="L105" s="144"/>
      <c r="M105" s="137"/>
      <c r="P105" s="2"/>
      <c r="Q105" s="2"/>
      <c r="R105" s="2"/>
      <c r="S105" s="2"/>
      <c r="T105" s="26"/>
    </row>
    <row r="106" spans="1:20" s="41" customFormat="1" ht="24.6" customHeight="1" x14ac:dyDescent="0.25">
      <c r="A106" s="134"/>
      <c r="B106" s="140"/>
      <c r="C106" s="73"/>
      <c r="D106" s="73"/>
      <c r="E106" s="72"/>
      <c r="F106" s="72"/>
      <c r="G106" s="70"/>
      <c r="H106" s="70"/>
      <c r="I106" s="70"/>
      <c r="J106" s="70"/>
      <c r="K106" s="135"/>
      <c r="L106" s="144"/>
      <c r="M106" s="137"/>
      <c r="P106" s="2"/>
      <c r="Q106" s="2"/>
      <c r="R106" s="2"/>
      <c r="S106" s="2"/>
      <c r="T106" s="26"/>
    </row>
    <row r="107" spans="1:20" s="41" customFormat="1" ht="24.6" customHeight="1" x14ac:dyDescent="0.25">
      <c r="A107" s="134"/>
      <c r="B107" s="140"/>
      <c r="C107" s="73"/>
      <c r="D107" s="73"/>
      <c r="E107" s="72"/>
      <c r="F107" s="72"/>
      <c r="G107" s="70"/>
      <c r="H107" s="70"/>
      <c r="I107" s="70"/>
      <c r="J107" s="70"/>
      <c r="K107" s="135"/>
      <c r="L107" s="144"/>
      <c r="M107" s="137"/>
      <c r="P107" s="2"/>
      <c r="Q107" s="2"/>
      <c r="R107" s="2"/>
      <c r="S107" s="2"/>
      <c r="T107" s="26"/>
    </row>
    <row r="108" spans="1:20" s="41" customFormat="1" ht="24.6" customHeight="1" x14ac:dyDescent="0.25">
      <c r="A108" s="134"/>
      <c r="B108" s="140"/>
      <c r="C108" s="73"/>
      <c r="D108" s="73"/>
      <c r="E108" s="72"/>
      <c r="F108" s="72"/>
      <c r="G108" s="70"/>
      <c r="H108" s="70"/>
      <c r="I108" s="70"/>
      <c r="J108" s="70"/>
      <c r="K108" s="135"/>
      <c r="L108" s="144"/>
      <c r="M108" s="137"/>
      <c r="P108" s="2"/>
      <c r="Q108" s="2"/>
      <c r="R108" s="2"/>
      <c r="S108" s="2"/>
      <c r="T108" s="26"/>
    </row>
    <row r="109" spans="1:20" s="41" customFormat="1" ht="24.6" customHeight="1" x14ac:dyDescent="0.25">
      <c r="A109" s="134"/>
      <c r="B109" s="140"/>
      <c r="C109" s="73"/>
      <c r="D109" s="73"/>
      <c r="E109" s="72"/>
      <c r="F109" s="72"/>
      <c r="G109" s="70"/>
      <c r="H109" s="70"/>
      <c r="I109" s="70"/>
      <c r="J109" s="70"/>
      <c r="K109" s="135"/>
      <c r="L109" s="144"/>
      <c r="M109" s="137"/>
      <c r="P109" s="2"/>
      <c r="Q109" s="2"/>
      <c r="R109" s="2"/>
      <c r="S109" s="2"/>
      <c r="T109" s="26"/>
    </row>
    <row r="110" spans="1:20" s="41" customFormat="1" ht="24.6" customHeight="1" x14ac:dyDescent="0.25">
      <c r="A110" s="134"/>
      <c r="B110" s="140"/>
      <c r="C110" s="73"/>
      <c r="D110" s="73"/>
      <c r="E110" s="72"/>
      <c r="F110" s="72"/>
      <c r="G110" s="70"/>
      <c r="H110" s="70"/>
      <c r="I110" s="70"/>
      <c r="J110" s="70"/>
      <c r="K110" s="135"/>
      <c r="L110" s="144"/>
      <c r="M110" s="137"/>
      <c r="P110" s="2"/>
      <c r="Q110" s="2"/>
      <c r="R110" s="2"/>
      <c r="S110" s="2"/>
      <c r="T110" s="26"/>
    </row>
    <row r="111" spans="1:20" s="41" customFormat="1" ht="24.6" customHeight="1" x14ac:dyDescent="0.25">
      <c r="A111" s="134"/>
      <c r="B111" s="140"/>
      <c r="C111" s="73"/>
      <c r="D111" s="73"/>
      <c r="E111" s="72"/>
      <c r="F111" s="72"/>
      <c r="G111" s="70"/>
      <c r="H111" s="70"/>
      <c r="I111" s="70"/>
      <c r="J111" s="70"/>
      <c r="K111" s="135"/>
      <c r="L111" s="144"/>
      <c r="M111" s="137"/>
      <c r="P111" s="2"/>
      <c r="Q111" s="2"/>
      <c r="R111" s="2"/>
      <c r="S111" s="2"/>
      <c r="T111" s="26"/>
    </row>
    <row r="112" spans="1:20" s="41" customFormat="1" ht="24.6" customHeight="1" x14ac:dyDescent="0.25">
      <c r="A112" s="138" t="s">
        <v>89</v>
      </c>
      <c r="B112" s="138"/>
      <c r="C112" s="139"/>
      <c r="D112" s="139"/>
      <c r="E112" s="139"/>
      <c r="F112" s="139"/>
      <c r="G112" s="49">
        <f>SUM(G102:G111)</f>
        <v>0</v>
      </c>
      <c r="H112" s="49">
        <f>SUM(H102:H111)</f>
        <v>0</v>
      </c>
      <c r="I112" s="49">
        <f>SUM(I102:I111)</f>
        <v>0</v>
      </c>
      <c r="J112" s="49"/>
      <c r="K112" s="135"/>
      <c r="L112" s="30" t="e">
        <f>IF(H112/K102*100&lt;=120,"rendben, 20% alatt",(IF(H112/K102*100&gt;=120,"20%-ot meghaladó eltérés")))</f>
        <v>#DIV/0!</v>
      </c>
      <c r="M112" s="137"/>
      <c r="P112" s="2"/>
      <c r="Q112" s="2"/>
      <c r="R112" s="2"/>
      <c r="S112" s="2"/>
      <c r="T112" s="26"/>
    </row>
    <row r="113" spans="1:20" s="2" customFormat="1" ht="23.25" customHeight="1" x14ac:dyDescent="0.25">
      <c r="A113" s="138" t="s">
        <v>45</v>
      </c>
      <c r="B113" s="138"/>
      <c r="C113" s="138"/>
      <c r="D113" s="138"/>
      <c r="E113" s="138"/>
      <c r="F113" s="138"/>
      <c r="G113" s="49">
        <f>G79+G90+G101+G112</f>
        <v>0</v>
      </c>
      <c r="H113" s="49">
        <f>H79+H90+H101+H112</f>
        <v>0</v>
      </c>
      <c r="I113" s="49">
        <f>I79+I90+I101+I112</f>
        <v>0</v>
      </c>
      <c r="J113" s="49"/>
      <c r="K113" s="49">
        <f>K69+K80+K91+K102</f>
        <v>0</v>
      </c>
      <c r="L113" s="30" t="e">
        <f>IF(H113/K103*100&lt;=120,"rendben, 20% alatt",(IF(H113/K103*100&gt;=120,"20%-ot meghaladó eltérés")))</f>
        <v>#DIV/0!</v>
      </c>
      <c r="M113" s="31"/>
      <c r="T113" s="26"/>
    </row>
    <row r="114" spans="1:20" s="2" customFormat="1" ht="23.25" customHeight="1" x14ac:dyDescent="0.25">
      <c r="A114" s="42"/>
      <c r="B114" s="43"/>
      <c r="C114" s="44"/>
      <c r="D114" s="44"/>
      <c r="E114" s="44"/>
      <c r="F114" s="45"/>
      <c r="G114" s="46"/>
      <c r="H114" s="47"/>
      <c r="I114" s="47"/>
      <c r="J114" s="47"/>
      <c r="K114" s="39"/>
      <c r="L114" s="40"/>
      <c r="M114" s="79"/>
      <c r="T114" s="26"/>
    </row>
    <row r="115" spans="1:20" s="2" customFormat="1" ht="60.75" customHeight="1" x14ac:dyDescent="0.25">
      <c r="A115" s="23" t="s">
        <v>28</v>
      </c>
      <c r="B115" s="81" t="s">
        <v>29</v>
      </c>
      <c r="C115" s="74" t="s">
        <v>32</v>
      </c>
      <c r="D115" s="74" t="s">
        <v>9</v>
      </c>
      <c r="E115" s="74" t="s">
        <v>43</v>
      </c>
      <c r="F115" s="74" t="s">
        <v>145</v>
      </c>
      <c r="G115" s="24" t="s">
        <v>44</v>
      </c>
      <c r="H115" s="76" t="s">
        <v>52</v>
      </c>
      <c r="I115" s="77" t="s">
        <v>141</v>
      </c>
      <c r="J115" s="24" t="s">
        <v>59</v>
      </c>
      <c r="K115" s="24" t="s">
        <v>51</v>
      </c>
      <c r="L115" s="25" t="s">
        <v>53</v>
      </c>
      <c r="M115" s="23" t="s">
        <v>54</v>
      </c>
      <c r="T115" s="26"/>
    </row>
    <row r="116" spans="1:20" s="2" customFormat="1" ht="34.15" customHeight="1" x14ac:dyDescent="0.25">
      <c r="A116" s="134" t="s">
        <v>30</v>
      </c>
      <c r="B116" s="134" t="s">
        <v>91</v>
      </c>
      <c r="C116" s="86"/>
      <c r="D116" s="71"/>
      <c r="E116" s="86"/>
      <c r="F116" s="86"/>
      <c r="G116" s="70"/>
      <c r="H116" s="70"/>
      <c r="I116" s="70"/>
      <c r="J116" s="70"/>
      <c r="K116" s="135">
        <v>0</v>
      </c>
      <c r="L116" s="136"/>
      <c r="M116" s="137"/>
      <c r="P116" s="2">
        <f>LEN(M116)</f>
        <v>0</v>
      </c>
      <c r="Q116" s="2" t="s">
        <v>57</v>
      </c>
      <c r="R116" s="2">
        <v>200</v>
      </c>
      <c r="S116" s="2" t="s">
        <v>58</v>
      </c>
      <c r="T116" s="26" t="str">
        <f t="shared" si="0"/>
        <v>-</v>
      </c>
    </row>
    <row r="117" spans="1:20" s="2" customFormat="1" ht="24.75" customHeight="1" x14ac:dyDescent="0.25">
      <c r="A117" s="134"/>
      <c r="B117" s="134"/>
      <c r="C117" s="86"/>
      <c r="D117" s="71"/>
      <c r="E117" s="86"/>
      <c r="F117" s="86"/>
      <c r="G117" s="70"/>
      <c r="H117" s="70"/>
      <c r="I117" s="70"/>
      <c r="J117" s="70"/>
      <c r="K117" s="135"/>
      <c r="L117" s="136"/>
      <c r="M117" s="137"/>
      <c r="T117" s="26"/>
    </row>
    <row r="118" spans="1:20" s="2" customFormat="1" ht="24.75" customHeight="1" x14ac:dyDescent="0.25">
      <c r="A118" s="134"/>
      <c r="B118" s="134"/>
      <c r="C118" s="86"/>
      <c r="D118" s="71"/>
      <c r="E118" s="86"/>
      <c r="F118" s="86"/>
      <c r="G118" s="70"/>
      <c r="H118" s="70"/>
      <c r="I118" s="70"/>
      <c r="J118" s="70"/>
      <c r="K118" s="135"/>
      <c r="L118" s="136"/>
      <c r="M118" s="137"/>
      <c r="T118" s="26"/>
    </row>
    <row r="119" spans="1:20" s="2" customFormat="1" ht="24.75" customHeight="1" x14ac:dyDescent="0.25">
      <c r="A119" s="134"/>
      <c r="B119" s="134"/>
      <c r="C119" s="86"/>
      <c r="D119" s="71"/>
      <c r="E119" s="86"/>
      <c r="F119" s="86"/>
      <c r="G119" s="70"/>
      <c r="H119" s="70"/>
      <c r="I119" s="70"/>
      <c r="J119" s="70"/>
      <c r="K119" s="135"/>
      <c r="L119" s="136"/>
      <c r="M119" s="137"/>
      <c r="T119" s="26"/>
    </row>
    <row r="120" spans="1:20" s="2" customFormat="1" ht="24.75" customHeight="1" x14ac:dyDescent="0.25">
      <c r="A120" s="134"/>
      <c r="B120" s="134"/>
      <c r="C120" s="86"/>
      <c r="D120" s="71"/>
      <c r="E120" s="86"/>
      <c r="F120" s="86"/>
      <c r="G120" s="70"/>
      <c r="H120" s="70"/>
      <c r="I120" s="70"/>
      <c r="J120" s="70"/>
      <c r="K120" s="135"/>
      <c r="L120" s="136"/>
      <c r="M120" s="137"/>
      <c r="T120" s="26"/>
    </row>
    <row r="121" spans="1:20" s="2" customFormat="1" ht="24.75" customHeight="1" x14ac:dyDescent="0.25">
      <c r="A121" s="134"/>
      <c r="B121" s="134"/>
      <c r="C121" s="86"/>
      <c r="D121" s="71"/>
      <c r="E121" s="86"/>
      <c r="F121" s="86"/>
      <c r="G121" s="70"/>
      <c r="H121" s="70"/>
      <c r="I121" s="70"/>
      <c r="J121" s="70"/>
      <c r="K121" s="135"/>
      <c r="L121" s="136"/>
      <c r="M121" s="137"/>
      <c r="T121" s="26"/>
    </row>
    <row r="122" spans="1:20" s="2" customFormat="1" ht="24.75" customHeight="1" x14ac:dyDescent="0.25">
      <c r="A122" s="134"/>
      <c r="B122" s="134"/>
      <c r="C122" s="86"/>
      <c r="D122" s="71"/>
      <c r="E122" s="86"/>
      <c r="F122" s="86"/>
      <c r="G122" s="70"/>
      <c r="H122" s="70"/>
      <c r="I122" s="70"/>
      <c r="J122" s="70"/>
      <c r="K122" s="135"/>
      <c r="L122" s="136"/>
      <c r="M122" s="137"/>
      <c r="T122" s="26"/>
    </row>
    <row r="123" spans="1:20" s="2" customFormat="1" ht="24.75" customHeight="1" x14ac:dyDescent="0.25">
      <c r="A123" s="134"/>
      <c r="B123" s="134"/>
      <c r="C123" s="86"/>
      <c r="D123" s="71"/>
      <c r="E123" s="86"/>
      <c r="F123" s="86"/>
      <c r="G123" s="70"/>
      <c r="H123" s="70"/>
      <c r="I123" s="70"/>
      <c r="J123" s="70"/>
      <c r="K123" s="135"/>
      <c r="L123" s="136"/>
      <c r="M123" s="137"/>
      <c r="T123" s="26"/>
    </row>
    <row r="124" spans="1:20" s="2" customFormat="1" ht="24.75" customHeight="1" x14ac:dyDescent="0.25">
      <c r="A124" s="134"/>
      <c r="B124" s="134"/>
      <c r="C124" s="73"/>
      <c r="D124" s="73"/>
      <c r="E124" s="72"/>
      <c r="F124" s="72"/>
      <c r="G124" s="70"/>
      <c r="H124" s="70"/>
      <c r="I124" s="70"/>
      <c r="J124" s="70"/>
      <c r="K124" s="135"/>
      <c r="L124" s="136"/>
      <c r="M124" s="137"/>
      <c r="T124" s="26"/>
    </row>
    <row r="125" spans="1:20" s="2" customFormat="1" ht="24.75" customHeight="1" x14ac:dyDescent="0.25">
      <c r="A125" s="134"/>
      <c r="B125" s="134"/>
      <c r="C125" s="73"/>
      <c r="D125" s="73"/>
      <c r="E125" s="72"/>
      <c r="F125" s="72"/>
      <c r="G125" s="70"/>
      <c r="H125" s="70"/>
      <c r="I125" s="70"/>
      <c r="J125" s="70"/>
      <c r="K125" s="135"/>
      <c r="L125" s="136"/>
      <c r="M125" s="137"/>
      <c r="T125" s="26"/>
    </row>
    <row r="126" spans="1:20" s="28" customFormat="1" ht="25.9" customHeight="1" x14ac:dyDescent="0.25">
      <c r="A126" s="138" t="s">
        <v>50</v>
      </c>
      <c r="B126" s="138"/>
      <c r="C126" s="82"/>
      <c r="D126" s="82"/>
      <c r="E126" s="48"/>
      <c r="F126" s="48"/>
      <c r="G126" s="49">
        <f>SUM(G116:G125)</f>
        <v>0</v>
      </c>
      <c r="H126" s="49">
        <f>SUM(H116:H125)</f>
        <v>0</v>
      </c>
      <c r="I126" s="49">
        <f>SUM(I116:I125)</f>
        <v>0</v>
      </c>
      <c r="J126" s="49"/>
      <c r="K126" s="135"/>
      <c r="L126" s="30" t="e">
        <f>IF(H126/K116*100&lt;=120,"rendben, 20% alatt",(IF(H126/K116*100&gt;=120,"20%-ot meghaladó eltérés")))</f>
        <v>#DIV/0!</v>
      </c>
      <c r="M126" s="137"/>
      <c r="P126" s="2"/>
      <c r="Q126" s="2"/>
      <c r="R126" s="2"/>
      <c r="S126" s="2"/>
      <c r="T126" s="26"/>
    </row>
    <row r="127" spans="1:20" s="2" customFormat="1" ht="24.75" customHeight="1" x14ac:dyDescent="0.25">
      <c r="A127" s="134" t="s">
        <v>31</v>
      </c>
      <c r="B127" s="134" t="s">
        <v>92</v>
      </c>
      <c r="C127" s="86"/>
      <c r="D127" s="71"/>
      <c r="E127" s="86"/>
      <c r="F127" s="86"/>
      <c r="G127" s="70"/>
      <c r="H127" s="70"/>
      <c r="I127" s="70"/>
      <c r="J127" s="70"/>
      <c r="K127" s="135">
        <v>0</v>
      </c>
      <c r="L127" s="136"/>
      <c r="M127" s="137"/>
      <c r="P127" s="2">
        <f>LEN(M127)</f>
        <v>0</v>
      </c>
      <c r="Q127" s="2" t="s">
        <v>57</v>
      </c>
      <c r="R127" s="2">
        <v>200</v>
      </c>
      <c r="S127" s="2" t="s">
        <v>58</v>
      </c>
      <c r="T127" s="26" t="str">
        <f t="shared" si="0"/>
        <v>-</v>
      </c>
    </row>
    <row r="128" spans="1:20" s="2" customFormat="1" ht="34.15" customHeight="1" x14ac:dyDescent="0.25">
      <c r="A128" s="134"/>
      <c r="B128" s="134"/>
      <c r="C128" s="86"/>
      <c r="D128" s="71"/>
      <c r="E128" s="86"/>
      <c r="F128" s="86"/>
      <c r="G128" s="70"/>
      <c r="H128" s="70"/>
      <c r="I128" s="70"/>
      <c r="J128" s="70"/>
      <c r="K128" s="135"/>
      <c r="L128" s="136"/>
      <c r="M128" s="137"/>
      <c r="T128" s="26"/>
    </row>
    <row r="129" spans="1:20" s="2" customFormat="1" ht="33" customHeight="1" x14ac:dyDescent="0.25">
      <c r="A129" s="134"/>
      <c r="B129" s="134"/>
      <c r="C129" s="86"/>
      <c r="D129" s="71"/>
      <c r="E129" s="86"/>
      <c r="F129" s="86"/>
      <c r="G129" s="70"/>
      <c r="H129" s="70"/>
      <c r="I129" s="70"/>
      <c r="J129" s="70"/>
      <c r="K129" s="135"/>
      <c r="L129" s="136"/>
      <c r="M129" s="137"/>
      <c r="T129" s="26"/>
    </row>
    <row r="130" spans="1:20" s="2" customFormat="1" ht="24.75" customHeight="1" x14ac:dyDescent="0.25">
      <c r="A130" s="134"/>
      <c r="B130" s="134"/>
      <c r="C130" s="73"/>
      <c r="D130" s="73"/>
      <c r="E130" s="72"/>
      <c r="F130" s="72"/>
      <c r="G130" s="70"/>
      <c r="H130" s="70"/>
      <c r="I130" s="70"/>
      <c r="J130" s="70"/>
      <c r="K130" s="135"/>
      <c r="L130" s="136"/>
      <c r="M130" s="137"/>
      <c r="T130" s="26"/>
    </row>
    <row r="131" spans="1:20" s="2" customFormat="1" ht="24.75" customHeight="1" x14ac:dyDescent="0.25">
      <c r="A131" s="134"/>
      <c r="B131" s="134"/>
      <c r="C131" s="73"/>
      <c r="D131" s="73"/>
      <c r="E131" s="72"/>
      <c r="F131" s="72"/>
      <c r="G131" s="70"/>
      <c r="H131" s="70"/>
      <c r="I131" s="70"/>
      <c r="J131" s="70"/>
      <c r="K131" s="135"/>
      <c r="L131" s="136"/>
      <c r="M131" s="137"/>
      <c r="T131" s="26"/>
    </row>
    <row r="132" spans="1:20" s="2" customFormat="1" ht="24.75" customHeight="1" x14ac:dyDescent="0.25">
      <c r="A132" s="134"/>
      <c r="B132" s="134"/>
      <c r="C132" s="73"/>
      <c r="D132" s="73"/>
      <c r="E132" s="72"/>
      <c r="F132" s="72"/>
      <c r="G132" s="70"/>
      <c r="H132" s="70"/>
      <c r="I132" s="70"/>
      <c r="J132" s="70"/>
      <c r="K132" s="135"/>
      <c r="L132" s="136"/>
      <c r="M132" s="137"/>
      <c r="T132" s="26"/>
    </row>
    <row r="133" spans="1:20" s="2" customFormat="1" ht="24.75" customHeight="1" x14ac:dyDescent="0.25">
      <c r="A133" s="134"/>
      <c r="B133" s="134"/>
      <c r="C133" s="73"/>
      <c r="D133" s="73"/>
      <c r="E133" s="72"/>
      <c r="F133" s="72"/>
      <c r="G133" s="70"/>
      <c r="H133" s="70"/>
      <c r="I133" s="70"/>
      <c r="J133" s="70"/>
      <c r="K133" s="135"/>
      <c r="L133" s="136"/>
      <c r="M133" s="137"/>
      <c r="T133" s="26"/>
    </row>
    <row r="134" spans="1:20" s="2" customFormat="1" ht="24.75" customHeight="1" x14ac:dyDescent="0.25">
      <c r="A134" s="134"/>
      <c r="B134" s="134"/>
      <c r="C134" s="73"/>
      <c r="D134" s="73"/>
      <c r="E134" s="72"/>
      <c r="F134" s="72"/>
      <c r="G134" s="70"/>
      <c r="H134" s="70"/>
      <c r="I134" s="70"/>
      <c r="J134" s="70"/>
      <c r="K134" s="135"/>
      <c r="L134" s="136"/>
      <c r="M134" s="137"/>
      <c r="T134" s="26"/>
    </row>
    <row r="135" spans="1:20" s="2" customFormat="1" ht="24.75" customHeight="1" x14ac:dyDescent="0.25">
      <c r="A135" s="134"/>
      <c r="B135" s="134"/>
      <c r="C135" s="73"/>
      <c r="D135" s="73"/>
      <c r="E135" s="72"/>
      <c r="F135" s="72"/>
      <c r="G135" s="70"/>
      <c r="H135" s="70"/>
      <c r="I135" s="70"/>
      <c r="J135" s="70"/>
      <c r="K135" s="135"/>
      <c r="L135" s="136"/>
      <c r="M135" s="137"/>
      <c r="T135" s="26"/>
    </row>
    <row r="136" spans="1:20" s="2" customFormat="1" ht="24.75" customHeight="1" x14ac:dyDescent="0.25">
      <c r="A136" s="134"/>
      <c r="B136" s="134"/>
      <c r="C136" s="73"/>
      <c r="D136" s="73"/>
      <c r="E136" s="72"/>
      <c r="F136" s="72"/>
      <c r="G136" s="70"/>
      <c r="H136" s="70"/>
      <c r="I136" s="70"/>
      <c r="J136" s="70"/>
      <c r="K136" s="135"/>
      <c r="L136" s="136"/>
      <c r="M136" s="137"/>
      <c r="T136" s="26"/>
    </row>
    <row r="137" spans="1:20" s="28" customFormat="1" ht="27.6" customHeight="1" x14ac:dyDescent="0.25">
      <c r="A137" s="138" t="s">
        <v>56</v>
      </c>
      <c r="B137" s="138"/>
      <c r="C137" s="82"/>
      <c r="D137" s="82"/>
      <c r="E137" s="48"/>
      <c r="F137" s="48"/>
      <c r="G137" s="49">
        <f>SUM(G127:G136)</f>
        <v>0</v>
      </c>
      <c r="H137" s="49">
        <f>SUM(H127:H136)</f>
        <v>0</v>
      </c>
      <c r="I137" s="49">
        <f>SUM(I127:I136)</f>
        <v>0</v>
      </c>
      <c r="J137" s="49"/>
      <c r="K137" s="135"/>
      <c r="L137" s="30" t="e">
        <f>IF(H137/K127*100&lt;=120,"rendben, 20% alatt",(IF(H137/K127*100&gt;=120,"20%-ot meghaladó eltérés")))</f>
        <v>#DIV/0!</v>
      </c>
      <c r="M137" s="137"/>
      <c r="P137" s="2"/>
      <c r="Q137" s="2"/>
      <c r="R137" s="2"/>
      <c r="S137" s="2"/>
      <c r="T137" s="26"/>
    </row>
    <row r="138" spans="1:20" s="2" customFormat="1" ht="23.1" customHeight="1" x14ac:dyDescent="0.25">
      <c r="A138" s="138" t="s">
        <v>55</v>
      </c>
      <c r="B138" s="138"/>
      <c r="C138" s="138"/>
      <c r="D138" s="138"/>
      <c r="E138" s="138"/>
      <c r="F138" s="138"/>
      <c r="G138" s="49">
        <f>G126+G137</f>
        <v>0</v>
      </c>
      <c r="H138" s="49">
        <f>H126+H137</f>
        <v>0</v>
      </c>
      <c r="I138" s="49">
        <f>I126+I137</f>
        <v>0</v>
      </c>
      <c r="J138" s="49"/>
      <c r="K138" s="50">
        <f>K116+K127</f>
        <v>0</v>
      </c>
      <c r="L138" s="30" t="e">
        <f>IF(H138/K128*100&lt;=120,"rendben, 20% alatt",(IF(H138/K128*100&gt;=120,"20%-ot meghaladó eltérés")))</f>
        <v>#DIV/0!</v>
      </c>
      <c r="M138" s="51"/>
    </row>
    <row r="139" spans="1:20" s="2" customFormat="1" ht="23.1" customHeight="1" x14ac:dyDescent="0.25">
      <c r="A139" s="42"/>
      <c r="B139" s="43"/>
      <c r="C139" s="44"/>
      <c r="D139" s="44"/>
      <c r="E139" s="44"/>
      <c r="F139" s="45"/>
      <c r="G139" s="46"/>
      <c r="H139" s="47"/>
      <c r="I139" s="47"/>
      <c r="J139" s="47"/>
      <c r="K139" s="39"/>
      <c r="L139" s="40"/>
      <c r="M139" s="79"/>
    </row>
    <row r="140" spans="1:20" s="2" customFormat="1" ht="63.75" customHeight="1" x14ac:dyDescent="0.25">
      <c r="A140" s="23" t="s">
        <v>93</v>
      </c>
      <c r="B140" s="81" t="s">
        <v>94</v>
      </c>
      <c r="C140" s="74" t="s">
        <v>32</v>
      </c>
      <c r="D140" s="74" t="s">
        <v>9</v>
      </c>
      <c r="E140" s="74" t="s">
        <v>43</v>
      </c>
      <c r="F140" s="74" t="s">
        <v>10</v>
      </c>
      <c r="G140" s="24" t="s">
        <v>44</v>
      </c>
      <c r="H140" s="76" t="s">
        <v>52</v>
      </c>
      <c r="I140" s="77" t="s">
        <v>141</v>
      </c>
      <c r="J140" s="24" t="s">
        <v>59</v>
      </c>
      <c r="K140" s="24" t="s">
        <v>51</v>
      </c>
      <c r="L140" s="25" t="s">
        <v>53</v>
      </c>
      <c r="M140" s="23" t="s">
        <v>54</v>
      </c>
    </row>
    <row r="141" spans="1:20" s="2" customFormat="1" ht="23.1" customHeight="1" x14ac:dyDescent="0.25">
      <c r="A141" s="134" t="s">
        <v>97</v>
      </c>
      <c r="B141" s="134" t="s">
        <v>95</v>
      </c>
      <c r="C141" s="73"/>
      <c r="D141" s="73"/>
      <c r="E141" s="72"/>
      <c r="F141" s="72"/>
      <c r="G141" s="70"/>
      <c r="H141" s="70"/>
      <c r="I141" s="70"/>
      <c r="J141" s="70"/>
      <c r="K141" s="135">
        <v>0</v>
      </c>
      <c r="L141" s="136"/>
      <c r="M141" s="137"/>
    </row>
    <row r="142" spans="1:20" s="2" customFormat="1" ht="23.1" customHeight="1" x14ac:dyDescent="0.25">
      <c r="A142" s="134"/>
      <c r="B142" s="134"/>
      <c r="C142" s="73"/>
      <c r="D142" s="73"/>
      <c r="E142" s="72"/>
      <c r="F142" s="72"/>
      <c r="G142" s="70"/>
      <c r="H142" s="70"/>
      <c r="I142" s="70"/>
      <c r="J142" s="70"/>
      <c r="K142" s="135"/>
      <c r="L142" s="136"/>
      <c r="M142" s="137"/>
    </row>
    <row r="143" spans="1:20" s="2" customFormat="1" ht="23.1" customHeight="1" x14ac:dyDescent="0.25">
      <c r="A143" s="134"/>
      <c r="B143" s="134"/>
      <c r="C143" s="73"/>
      <c r="D143" s="73"/>
      <c r="E143" s="72"/>
      <c r="F143" s="72"/>
      <c r="G143" s="70"/>
      <c r="H143" s="70"/>
      <c r="I143" s="70"/>
      <c r="J143" s="70"/>
      <c r="K143" s="135"/>
      <c r="L143" s="136"/>
      <c r="M143" s="137"/>
    </row>
    <row r="144" spans="1:20" s="2" customFormat="1" ht="23.1" customHeight="1" x14ac:dyDescent="0.25">
      <c r="A144" s="134"/>
      <c r="B144" s="134"/>
      <c r="C144" s="73"/>
      <c r="D144" s="73"/>
      <c r="E144" s="72"/>
      <c r="F144" s="72"/>
      <c r="G144" s="70"/>
      <c r="H144" s="70"/>
      <c r="I144" s="70"/>
      <c r="J144" s="70"/>
      <c r="K144" s="135"/>
      <c r="L144" s="136"/>
      <c r="M144" s="137"/>
    </row>
    <row r="145" spans="1:13" s="2" customFormat="1" ht="23.1" customHeight="1" x14ac:dyDescent="0.25">
      <c r="A145" s="134"/>
      <c r="B145" s="134"/>
      <c r="C145" s="73"/>
      <c r="D145" s="73"/>
      <c r="E145" s="72"/>
      <c r="F145" s="72"/>
      <c r="G145" s="70"/>
      <c r="H145" s="70"/>
      <c r="I145" s="70"/>
      <c r="J145" s="70"/>
      <c r="K145" s="135"/>
      <c r="L145" s="136"/>
      <c r="M145" s="137"/>
    </row>
    <row r="146" spans="1:13" s="2" customFormat="1" ht="23.1" customHeight="1" x14ac:dyDescent="0.25">
      <c r="A146" s="134"/>
      <c r="B146" s="134"/>
      <c r="C146" s="73"/>
      <c r="D146" s="73"/>
      <c r="E146" s="72"/>
      <c r="F146" s="72"/>
      <c r="G146" s="70"/>
      <c r="H146" s="70"/>
      <c r="I146" s="70"/>
      <c r="J146" s="70"/>
      <c r="K146" s="135"/>
      <c r="L146" s="136"/>
      <c r="M146" s="137"/>
    </row>
    <row r="147" spans="1:13" s="2" customFormat="1" ht="23.1" customHeight="1" x14ac:dyDescent="0.25">
      <c r="A147" s="134"/>
      <c r="B147" s="134"/>
      <c r="C147" s="73"/>
      <c r="D147" s="73"/>
      <c r="E147" s="72"/>
      <c r="F147" s="72"/>
      <c r="G147" s="70"/>
      <c r="H147" s="70"/>
      <c r="I147" s="70"/>
      <c r="J147" s="70"/>
      <c r="K147" s="135"/>
      <c r="L147" s="136"/>
      <c r="M147" s="137"/>
    </row>
    <row r="148" spans="1:13" s="2" customFormat="1" ht="23.1" customHeight="1" x14ac:dyDescent="0.25">
      <c r="A148" s="134"/>
      <c r="B148" s="134"/>
      <c r="C148" s="73"/>
      <c r="D148" s="73"/>
      <c r="E148" s="72"/>
      <c r="F148" s="72"/>
      <c r="G148" s="70"/>
      <c r="H148" s="70"/>
      <c r="I148" s="70"/>
      <c r="J148" s="70"/>
      <c r="K148" s="135"/>
      <c r="L148" s="136"/>
      <c r="M148" s="137"/>
    </row>
    <row r="149" spans="1:13" s="2" customFormat="1" ht="23.1" customHeight="1" x14ac:dyDescent="0.25">
      <c r="A149" s="134"/>
      <c r="B149" s="134"/>
      <c r="C149" s="73"/>
      <c r="D149" s="73"/>
      <c r="E149" s="72"/>
      <c r="F149" s="72"/>
      <c r="G149" s="70"/>
      <c r="H149" s="70"/>
      <c r="I149" s="70"/>
      <c r="J149" s="70"/>
      <c r="K149" s="135"/>
      <c r="L149" s="136"/>
      <c r="M149" s="137"/>
    </row>
    <row r="150" spans="1:13" s="2" customFormat="1" ht="23.1" customHeight="1" x14ac:dyDescent="0.25">
      <c r="A150" s="134"/>
      <c r="B150" s="134"/>
      <c r="C150" s="73"/>
      <c r="D150" s="73"/>
      <c r="E150" s="72"/>
      <c r="F150" s="72"/>
      <c r="G150" s="70"/>
      <c r="H150" s="70"/>
      <c r="I150" s="70"/>
      <c r="J150" s="70"/>
      <c r="K150" s="135"/>
      <c r="L150" s="136"/>
      <c r="M150" s="137"/>
    </row>
    <row r="151" spans="1:13" s="2" customFormat="1" ht="23.1" customHeight="1" x14ac:dyDescent="0.25">
      <c r="A151" s="138" t="s">
        <v>99</v>
      </c>
      <c r="B151" s="138"/>
      <c r="C151" s="82"/>
      <c r="D151" s="82"/>
      <c r="E151" s="48"/>
      <c r="F151" s="48"/>
      <c r="G151" s="49">
        <f>SUM(G141:G150)</f>
        <v>0</v>
      </c>
      <c r="H151" s="49">
        <f>SUM(H141:H150)</f>
        <v>0</v>
      </c>
      <c r="I151" s="49">
        <f>SUM(I141:I150)</f>
        <v>0</v>
      </c>
      <c r="J151" s="49"/>
      <c r="K151" s="135"/>
      <c r="L151" s="30" t="e">
        <f>IF(H151/K141*100&lt;=120,"rendben, 20% alatt",(IF(H151/K141*100&gt;=120,"20%-ot meghaladó eltérés")))</f>
        <v>#DIV/0!</v>
      </c>
      <c r="M151" s="137"/>
    </row>
    <row r="152" spans="1:13" s="2" customFormat="1" ht="31.15" customHeight="1" x14ac:dyDescent="0.25">
      <c r="A152" s="134" t="s">
        <v>98</v>
      </c>
      <c r="B152" s="134" t="s">
        <v>96</v>
      </c>
      <c r="C152" s="86"/>
      <c r="D152" s="71"/>
      <c r="E152" s="86"/>
      <c r="F152" s="72"/>
      <c r="G152" s="70"/>
      <c r="H152" s="70"/>
      <c r="I152" s="70"/>
      <c r="J152" s="70"/>
      <c r="K152" s="135">
        <v>0</v>
      </c>
      <c r="L152" s="136"/>
      <c r="M152" s="137"/>
    </row>
    <row r="153" spans="1:13" s="2" customFormat="1" ht="35.450000000000003" customHeight="1" x14ac:dyDescent="0.25">
      <c r="A153" s="134"/>
      <c r="B153" s="134"/>
      <c r="C153" s="86"/>
      <c r="D153" s="71"/>
      <c r="E153" s="86"/>
      <c r="F153" s="72"/>
      <c r="G153" s="70"/>
      <c r="H153" s="70"/>
      <c r="I153" s="70"/>
      <c r="J153" s="70"/>
      <c r="K153" s="135"/>
      <c r="L153" s="136"/>
      <c r="M153" s="137"/>
    </row>
    <row r="154" spans="1:13" s="2" customFormat="1" ht="32.450000000000003" customHeight="1" x14ac:dyDescent="0.25">
      <c r="A154" s="134"/>
      <c r="B154" s="134"/>
      <c r="C154" s="86"/>
      <c r="D154" s="71"/>
      <c r="E154" s="86"/>
      <c r="F154" s="72"/>
      <c r="G154" s="70"/>
      <c r="H154" s="70"/>
      <c r="I154" s="70"/>
      <c r="J154" s="70"/>
      <c r="K154" s="135"/>
      <c r="L154" s="136"/>
      <c r="M154" s="137"/>
    </row>
    <row r="155" spans="1:13" s="2" customFormat="1" ht="28.15" customHeight="1" x14ac:dyDescent="0.25">
      <c r="A155" s="134"/>
      <c r="B155" s="134"/>
      <c r="C155" s="86"/>
      <c r="D155" s="73"/>
      <c r="E155" s="86"/>
      <c r="F155" s="72"/>
      <c r="G155" s="70"/>
      <c r="H155" s="70"/>
      <c r="I155" s="70"/>
      <c r="J155" s="70"/>
      <c r="K155" s="135"/>
      <c r="L155" s="136"/>
      <c r="M155" s="137"/>
    </row>
    <row r="156" spans="1:13" s="2" customFormat="1" ht="23.1" customHeight="1" x14ac:dyDescent="0.25">
      <c r="A156" s="134"/>
      <c r="B156" s="134"/>
      <c r="C156" s="73"/>
      <c r="D156" s="73"/>
      <c r="E156" s="72"/>
      <c r="F156" s="72"/>
      <c r="G156" s="70"/>
      <c r="H156" s="70"/>
      <c r="I156" s="70"/>
      <c r="J156" s="70"/>
      <c r="K156" s="135"/>
      <c r="L156" s="136"/>
      <c r="M156" s="137"/>
    </row>
    <row r="157" spans="1:13" s="2" customFormat="1" ht="23.1" customHeight="1" x14ac:dyDescent="0.25">
      <c r="A157" s="134"/>
      <c r="B157" s="134"/>
      <c r="C157" s="73"/>
      <c r="D157" s="73"/>
      <c r="E157" s="72"/>
      <c r="F157" s="72"/>
      <c r="G157" s="70"/>
      <c r="H157" s="70"/>
      <c r="I157" s="70"/>
      <c r="J157" s="70"/>
      <c r="K157" s="135"/>
      <c r="L157" s="136"/>
      <c r="M157" s="137"/>
    </row>
    <row r="158" spans="1:13" s="2" customFormat="1" ht="23.1" customHeight="1" x14ac:dyDescent="0.25">
      <c r="A158" s="134"/>
      <c r="B158" s="134"/>
      <c r="C158" s="73"/>
      <c r="D158" s="73"/>
      <c r="E158" s="72"/>
      <c r="F158" s="72"/>
      <c r="G158" s="70"/>
      <c r="H158" s="70"/>
      <c r="I158" s="70"/>
      <c r="J158" s="70"/>
      <c r="K158" s="135"/>
      <c r="L158" s="136"/>
      <c r="M158" s="137"/>
    </row>
    <row r="159" spans="1:13" s="2" customFormat="1" ht="23.1" customHeight="1" x14ac:dyDescent="0.25">
      <c r="A159" s="134"/>
      <c r="B159" s="134"/>
      <c r="C159" s="73"/>
      <c r="D159" s="73"/>
      <c r="E159" s="72"/>
      <c r="F159" s="72"/>
      <c r="G159" s="70"/>
      <c r="H159" s="70"/>
      <c r="I159" s="70"/>
      <c r="J159" s="70"/>
      <c r="K159" s="135"/>
      <c r="L159" s="136"/>
      <c r="M159" s="137"/>
    </row>
    <row r="160" spans="1:13" s="2" customFormat="1" ht="23.1" customHeight="1" x14ac:dyDescent="0.25">
      <c r="A160" s="134"/>
      <c r="B160" s="134"/>
      <c r="C160" s="73"/>
      <c r="D160" s="73"/>
      <c r="E160" s="72"/>
      <c r="F160" s="72"/>
      <c r="G160" s="70"/>
      <c r="H160" s="70"/>
      <c r="I160" s="70"/>
      <c r="J160" s="70"/>
      <c r="K160" s="135"/>
      <c r="L160" s="136"/>
      <c r="M160" s="137"/>
    </row>
    <row r="161" spans="1:14" s="2" customFormat="1" ht="23.1" customHeight="1" x14ac:dyDescent="0.25">
      <c r="A161" s="134"/>
      <c r="B161" s="134"/>
      <c r="C161" s="73"/>
      <c r="D161" s="73"/>
      <c r="E161" s="72"/>
      <c r="F161" s="72"/>
      <c r="G161" s="70"/>
      <c r="H161" s="70"/>
      <c r="I161" s="70"/>
      <c r="J161" s="70"/>
      <c r="K161" s="135"/>
      <c r="L161" s="136"/>
      <c r="M161" s="137"/>
    </row>
    <row r="162" spans="1:14" s="2" customFormat="1" ht="23.1" customHeight="1" x14ac:dyDescent="0.25">
      <c r="A162" s="138" t="s">
        <v>100</v>
      </c>
      <c r="B162" s="138"/>
      <c r="C162" s="82"/>
      <c r="D162" s="82"/>
      <c r="E162" s="48"/>
      <c r="F162" s="48"/>
      <c r="G162" s="49">
        <f>SUM(G152:G161)</f>
        <v>0</v>
      </c>
      <c r="H162" s="49">
        <f>SUM(H152:H161)</f>
        <v>0</v>
      </c>
      <c r="I162" s="49">
        <f>SUM(I152:I161)</f>
        <v>0</v>
      </c>
      <c r="J162" s="49"/>
      <c r="K162" s="135"/>
      <c r="L162" s="30" t="e">
        <f>IF(H162/K152*100&lt;=120,"rendben, 20% alatt",(IF(H162/K152*100&gt;=120,"20%-ot meghaladó eltérés")))</f>
        <v>#DIV/0!</v>
      </c>
      <c r="M162" s="137"/>
    </row>
    <row r="163" spans="1:14" s="2" customFormat="1" ht="23.1" customHeight="1" x14ac:dyDescent="0.25">
      <c r="A163" s="138" t="s">
        <v>101</v>
      </c>
      <c r="B163" s="138"/>
      <c r="C163" s="138"/>
      <c r="D163" s="138"/>
      <c r="E163" s="138"/>
      <c r="F163" s="138"/>
      <c r="G163" s="49">
        <f>G151+G162</f>
        <v>0</v>
      </c>
      <c r="H163" s="49">
        <f>H151+H162</f>
        <v>0</v>
      </c>
      <c r="I163" s="49">
        <f>I151+I162</f>
        <v>0</v>
      </c>
      <c r="J163" s="49"/>
      <c r="K163" s="50">
        <f>K141+K152</f>
        <v>0</v>
      </c>
      <c r="L163" s="30" t="e">
        <f>IF(H163/K153*100&lt;=120,"rendben, 20% alatt",(IF(H163/K153*100&gt;=120,"20%-ot meghaladó eltérés")))</f>
        <v>#DIV/0!</v>
      </c>
      <c r="M163" s="51"/>
    </row>
    <row r="164" spans="1:14" s="2" customFormat="1" ht="29.25" customHeight="1" x14ac:dyDescent="0.25">
      <c r="A164" s="150" t="s">
        <v>139</v>
      </c>
      <c r="B164" s="150"/>
      <c r="C164" s="150"/>
      <c r="D164" s="150"/>
      <c r="E164" s="150"/>
      <c r="F164" s="150"/>
      <c r="G164" s="52">
        <f>G66+G113+G138+G163</f>
        <v>0</v>
      </c>
      <c r="H164" s="52">
        <f>H66+H113+H138+H163</f>
        <v>0</v>
      </c>
      <c r="I164" s="52">
        <f>I66+I113+I138+I163</f>
        <v>0</v>
      </c>
      <c r="J164" s="52"/>
      <c r="K164" s="52">
        <f>K66+K113+K138+K163</f>
        <v>0</v>
      </c>
      <c r="L164" s="53"/>
      <c r="M164" s="54"/>
    </row>
    <row r="165" spans="1:14" x14ac:dyDescent="0.2">
      <c r="C165" s="16"/>
      <c r="D165" s="16"/>
      <c r="E165" s="16"/>
      <c r="F165" s="16"/>
      <c r="G165" s="55"/>
      <c r="H165" s="55"/>
      <c r="I165" s="55"/>
      <c r="J165" s="55"/>
      <c r="K165" s="55"/>
      <c r="L165" s="56"/>
    </row>
    <row r="167" spans="1:14" s="21" customFormat="1" x14ac:dyDescent="0.2">
      <c r="A167" s="57" t="s">
        <v>78</v>
      </c>
      <c r="B167" s="58"/>
      <c r="C167" s="78"/>
      <c r="G167" s="59"/>
      <c r="H167" s="59"/>
      <c r="I167" s="59"/>
      <c r="J167" s="59"/>
      <c r="K167" s="59"/>
      <c r="L167" s="60"/>
      <c r="M167" s="59"/>
    </row>
    <row r="168" spans="1:14" s="21" customFormat="1" x14ac:dyDescent="0.2">
      <c r="B168" s="80"/>
      <c r="C168" s="78"/>
      <c r="G168" s="59"/>
      <c r="H168" s="59"/>
      <c r="I168" s="59"/>
      <c r="J168" s="59"/>
      <c r="K168" s="59"/>
      <c r="L168" s="60"/>
      <c r="M168" s="59"/>
    </row>
    <row r="169" spans="1:14" s="21" customFormat="1" ht="32.25" customHeight="1" x14ac:dyDescent="0.2">
      <c r="A169" s="157" t="s">
        <v>12</v>
      </c>
      <c r="B169" s="157"/>
      <c r="C169" s="157"/>
      <c r="D169" s="157"/>
      <c r="E169" s="157"/>
      <c r="F169" s="157"/>
      <c r="G169" s="157"/>
      <c r="H169" s="157"/>
      <c r="I169" s="157"/>
      <c r="J169" s="157"/>
      <c r="K169" s="157"/>
      <c r="L169" s="157"/>
      <c r="M169" s="157"/>
      <c r="N169" s="157"/>
    </row>
    <row r="170" spans="1:14" s="62" customFormat="1" ht="33.75" customHeight="1" x14ac:dyDescent="0.2">
      <c r="A170" s="151" t="s">
        <v>13</v>
      </c>
      <c r="B170" s="151"/>
      <c r="C170" s="151"/>
      <c r="D170" s="151"/>
      <c r="E170" s="151"/>
      <c r="F170" s="151"/>
      <c r="G170" s="151"/>
      <c r="H170" s="151"/>
      <c r="I170" s="151"/>
      <c r="J170" s="151"/>
      <c r="K170" s="151"/>
      <c r="L170" s="151"/>
      <c r="M170" s="151"/>
      <c r="N170" s="61"/>
    </row>
    <row r="171" spans="1:14" s="21" customFormat="1" ht="24" customHeight="1" x14ac:dyDescent="0.2">
      <c r="A171" s="153" t="s">
        <v>14</v>
      </c>
      <c r="B171" s="153"/>
      <c r="C171" s="153"/>
      <c r="D171" s="153"/>
      <c r="E171" s="153"/>
      <c r="F171" s="153"/>
      <c r="G171" s="153"/>
      <c r="H171" s="153"/>
      <c r="I171" s="153"/>
      <c r="J171" s="153"/>
      <c r="K171" s="153"/>
      <c r="L171" s="153"/>
      <c r="M171" s="153"/>
      <c r="N171" s="153"/>
    </row>
    <row r="172" spans="1:14" s="21" customFormat="1" ht="24.75" customHeight="1" x14ac:dyDescent="0.2">
      <c r="A172" s="153" t="s">
        <v>15</v>
      </c>
      <c r="B172" s="153"/>
      <c r="C172" s="153"/>
      <c r="D172" s="153"/>
      <c r="E172" s="153"/>
      <c r="F172" s="153"/>
      <c r="G172" s="153"/>
      <c r="H172" s="153"/>
      <c r="I172" s="153"/>
      <c r="J172" s="153"/>
      <c r="K172" s="153"/>
      <c r="L172" s="153"/>
      <c r="M172" s="153"/>
      <c r="N172" s="153"/>
    </row>
    <row r="173" spans="1:14" s="21" customFormat="1" ht="18" customHeight="1" x14ac:dyDescent="0.2">
      <c r="A173" s="80"/>
      <c r="B173" s="80"/>
      <c r="C173" s="80"/>
      <c r="D173" s="80"/>
      <c r="E173" s="80"/>
      <c r="F173" s="80"/>
      <c r="G173" s="63"/>
      <c r="H173" s="63"/>
      <c r="I173" s="63"/>
      <c r="J173" s="63"/>
      <c r="K173" s="63"/>
      <c r="L173" s="64"/>
      <c r="M173" s="80"/>
      <c r="N173" s="80"/>
    </row>
    <row r="174" spans="1:14" s="21" customFormat="1" ht="22.15" customHeight="1" x14ac:dyDescent="0.2">
      <c r="A174" s="65" t="s">
        <v>16</v>
      </c>
      <c r="B174" s="154"/>
      <c r="C174" s="155"/>
      <c r="D174" s="155"/>
      <c r="E174" s="156"/>
      <c r="G174" s="59"/>
      <c r="H174" s="59"/>
      <c r="I174" s="59"/>
      <c r="J174" s="59"/>
      <c r="K174" s="59"/>
      <c r="L174" s="66"/>
    </row>
    <row r="175" spans="1:14" s="21" customFormat="1" x14ac:dyDescent="0.2">
      <c r="A175" s="67" t="s">
        <v>17</v>
      </c>
      <c r="B175" s="68"/>
      <c r="G175" s="69"/>
      <c r="H175" s="59"/>
      <c r="I175" s="59"/>
      <c r="J175" s="59"/>
      <c r="K175" s="59"/>
      <c r="L175" s="66"/>
    </row>
    <row r="176" spans="1:14" s="21" customFormat="1" ht="30" customHeight="1" x14ac:dyDescent="0.2">
      <c r="A176" s="67"/>
      <c r="B176" s="68"/>
      <c r="C176" s="129"/>
      <c r="D176" s="129"/>
      <c r="G176" s="69"/>
      <c r="H176" s="59"/>
      <c r="I176" s="59"/>
      <c r="J176" s="59"/>
      <c r="K176" s="59"/>
      <c r="L176" s="66"/>
    </row>
    <row r="177" spans="3:7" ht="36" customHeight="1" x14ac:dyDescent="0.2">
      <c r="C177" s="152" t="s">
        <v>60</v>
      </c>
      <c r="D177" s="152"/>
      <c r="F177" s="152"/>
      <c r="G177" s="152"/>
    </row>
    <row r="180" spans="3:7" ht="36" customHeight="1" x14ac:dyDescent="0.2">
      <c r="C180" s="129"/>
      <c r="D180" s="129"/>
    </row>
    <row r="181" spans="3:7" ht="30" customHeight="1" x14ac:dyDescent="0.2">
      <c r="C181" s="152" t="s">
        <v>61</v>
      </c>
      <c r="D181" s="152"/>
      <c r="F181" s="152"/>
      <c r="G181" s="152"/>
    </row>
  </sheetData>
  <sheetProtection algorithmName="SHA-512" hashValue="yS6YyQAf1iJXbXFzhzHhwibcEyqpb+09XHzoPWqc+N9C0XoSC0Yd/AidZtkFxtqLuUrlmP4HjlIv6X1JxA2quQ==" saltValue="gHEzpL0ID3CtSEDePHFVcw==" spinCount="100000" sheet="1" objects="1" scenarios="1" formatCells="0" formatColumns="0" formatRows="0" insertRows="0" selectLockedCells="1"/>
  <mergeCells count="120">
    <mergeCell ref="C177:D177"/>
    <mergeCell ref="F177:G177"/>
    <mergeCell ref="C181:D181"/>
    <mergeCell ref="F181:G181"/>
    <mergeCell ref="M33:M43"/>
    <mergeCell ref="B127:B136"/>
    <mergeCell ref="A127:A136"/>
    <mergeCell ref="A113:F113"/>
    <mergeCell ref="K33:K43"/>
    <mergeCell ref="K44:K54"/>
    <mergeCell ref="K55:K65"/>
    <mergeCell ref="K69:K79"/>
    <mergeCell ref="K80:K90"/>
    <mergeCell ref="K116:K126"/>
    <mergeCell ref="A66:F66"/>
    <mergeCell ref="A80:A89"/>
    <mergeCell ref="B80:B89"/>
    <mergeCell ref="A172:N172"/>
    <mergeCell ref="B174:E174"/>
    <mergeCell ref="A169:N169"/>
    <mergeCell ref="A171:N171"/>
    <mergeCell ref="A90:B90"/>
    <mergeCell ref="C90:F90"/>
    <mergeCell ref="L127:L136"/>
    <mergeCell ref="A164:F164"/>
    <mergeCell ref="M116:M126"/>
    <mergeCell ref="M127:M137"/>
    <mergeCell ref="K127:K137"/>
    <mergeCell ref="A170:M170"/>
    <mergeCell ref="L116:L125"/>
    <mergeCell ref="A137:B137"/>
    <mergeCell ref="A138:F138"/>
    <mergeCell ref="A163:F163"/>
    <mergeCell ref="B116:B125"/>
    <mergeCell ref="A116:A125"/>
    <mergeCell ref="A126:B126"/>
    <mergeCell ref="A3:B3"/>
    <mergeCell ref="A1:B1"/>
    <mergeCell ref="B11:B20"/>
    <mergeCell ref="A11:A20"/>
    <mergeCell ref="A2:B2"/>
    <mergeCell ref="A21:B21"/>
    <mergeCell ref="C21:F21"/>
    <mergeCell ref="C1:M1"/>
    <mergeCell ref="M22:M32"/>
    <mergeCell ref="A32:B32"/>
    <mergeCell ref="C32:F32"/>
    <mergeCell ref="K11:K21"/>
    <mergeCell ref="K22:K32"/>
    <mergeCell ref="A9:M9"/>
    <mergeCell ref="C2:M2"/>
    <mergeCell ref="C3:M3"/>
    <mergeCell ref="L11:L20"/>
    <mergeCell ref="L22:L31"/>
    <mergeCell ref="C6:M6"/>
    <mergeCell ref="A7:B7"/>
    <mergeCell ref="C7:M7"/>
    <mergeCell ref="A6:B6"/>
    <mergeCell ref="A8:B8"/>
    <mergeCell ref="C8:M8"/>
    <mergeCell ref="K91:K101"/>
    <mergeCell ref="K102:K112"/>
    <mergeCell ref="L102:L111"/>
    <mergeCell ref="L55:L64"/>
    <mergeCell ref="L91:L100"/>
    <mergeCell ref="M91:M101"/>
    <mergeCell ref="A101:B101"/>
    <mergeCell ref="C101:F101"/>
    <mergeCell ref="A102:A111"/>
    <mergeCell ref="B102:B111"/>
    <mergeCell ref="L80:L89"/>
    <mergeCell ref="A91:A100"/>
    <mergeCell ref="B91:B100"/>
    <mergeCell ref="A79:B79"/>
    <mergeCell ref="C79:F79"/>
    <mergeCell ref="B69:B78"/>
    <mergeCell ref="A69:A78"/>
    <mergeCell ref="A65:B65"/>
    <mergeCell ref="C65:F65"/>
    <mergeCell ref="L69:L78"/>
    <mergeCell ref="M69:M79"/>
    <mergeCell ref="M80:M90"/>
    <mergeCell ref="B33:B42"/>
    <mergeCell ref="A33:A42"/>
    <mergeCell ref="B44:B53"/>
    <mergeCell ref="A44:A53"/>
    <mergeCell ref="B55:B64"/>
    <mergeCell ref="A55:A64"/>
    <mergeCell ref="A43:B43"/>
    <mergeCell ref="M44:M54"/>
    <mergeCell ref="M55:M65"/>
    <mergeCell ref="C43:F43"/>
    <mergeCell ref="A54:B54"/>
    <mergeCell ref="C54:F54"/>
    <mergeCell ref="L33:L42"/>
    <mergeCell ref="L44:L53"/>
    <mergeCell ref="C176:D176"/>
    <mergeCell ref="C180:D180"/>
    <mergeCell ref="A4:B4"/>
    <mergeCell ref="C4:M4"/>
    <mergeCell ref="A5:B5"/>
    <mergeCell ref="C5:M5"/>
    <mergeCell ref="A141:A150"/>
    <mergeCell ref="B141:B150"/>
    <mergeCell ref="K141:K151"/>
    <mergeCell ref="L141:L150"/>
    <mergeCell ref="M141:M151"/>
    <mergeCell ref="A151:B151"/>
    <mergeCell ref="A152:A161"/>
    <mergeCell ref="B152:B161"/>
    <mergeCell ref="K152:K162"/>
    <mergeCell ref="L152:L161"/>
    <mergeCell ref="M152:M162"/>
    <mergeCell ref="A162:B162"/>
    <mergeCell ref="M102:M112"/>
    <mergeCell ref="A112:B112"/>
    <mergeCell ref="C112:F112"/>
    <mergeCell ref="B22:B31"/>
    <mergeCell ref="A22:A31"/>
    <mergeCell ref="M11:M21"/>
  </mergeCells>
  <dataValidations disablePrompts="1" count="2">
    <dataValidation errorStyle="warning" allowBlank="1" showInputMessage="1" error="A C fősor összege nem lehet több. mint az igényelt támogatás 10%-a!" sqref="WVI115 IW115 SS115 ACO115 AMK115 AWG115 BGC115 BPY115 BZU115 CJQ115 CTM115 DDI115 DNE115 DXA115 EGW115 EQS115 FAO115 FKK115 FUG115 GEC115 GNY115 GXU115 HHQ115 HRM115 IBI115 ILE115 IVA115 JEW115 JOS115 JYO115 KIK115 KSG115 LCC115 LLY115 LVU115 MFQ115 MPM115 MZI115 NJE115 NTA115 OCW115 OMS115 OWO115 PGK115 PQG115 QAC115 QJY115 QTU115 RDQ115 RNM115 RXI115 SHE115 SRA115 TAW115 TKS115 TUO115 UEK115 UOG115 UYC115 VHY115 VRU115 WBQ115 WLM115"/>
    <dataValidation type="custom" allowBlank="1" showInputMessage="1" showErrorMessage="1" sqref="WVJ164:WVK164 IX164:IY164 ST164:SU164 ACP164:ACQ164 AML164:AMM164 AWH164:AWI164 BGD164:BGE164 BPZ164:BQA164 BZV164:BZW164 CJR164:CJS164 CTN164:CTO164 DDJ164:DDK164 DNF164:DNG164 DXB164:DXC164 EGX164:EGY164 EQT164:EQU164 FAP164:FAQ164 FKL164:FKM164 FUH164:FUI164 GED164:GEE164 GNZ164:GOA164 GXV164:GXW164 HHR164:HHS164 HRN164:HRO164 IBJ164:IBK164 ILF164:ILG164 IVB164:IVC164 JEX164:JEY164 JOT164:JOU164 JYP164:JYQ164 KIL164:KIM164 KSH164:KSI164 LCD164:LCE164 LLZ164:LMA164 LVV164:LVW164 MFR164:MFS164 MPN164:MPO164 MZJ164:MZK164 NJF164:NJG164 NTB164:NTC164 OCX164:OCY164 OMT164:OMU164 OWP164:OWQ164 PGL164:PGM164 PQH164:PQI164 QAD164:QAE164 QJZ164:QKA164 QTV164:QTW164 RDR164:RDS164 RNN164:RNO164 RXJ164:RXK164 SHF164:SHG164 SRB164:SRC164 TAX164:TAY164 TKT164:TKU164 TUP164:TUQ164 UEL164:UEM164 UOH164:UOI164 UYD164:UYE164 VHZ164:VIA164 VRV164:VRW164 WBR164:WBS164 WLN164:WLO164">
      <formula1>IF(SUM(IW115)&gt;SUM(IW164*0.1),"A C fősor összege nem lehet több az igényelt támogatás 10%-nál!")</formula1>
    </dataValidation>
  </dataValidations>
  <printOptions horizontalCentered="1"/>
  <pageMargins left="0.70866141732283472" right="0.70866141732283472" top="0.74803149606299213" bottom="0.74803149606299213" header="0.31496062992125984" footer="0.31496062992125984"/>
  <pageSetup paperSize="9" scale="41" orientation="landscape" r:id="rId1"/>
  <headerFooter>
    <oddHeader>&amp;C&amp;"-,Félkövér"Útravaló ÖsztöndíjprogramÚt a tudományhoz alprogram 2013/2013. tanév&amp;"-,Normál"&amp;"-,Félkövér"&amp;14Pénzügyi beszámoló</oddHeader>
  </headerFooter>
  <rowBreaks count="4" manualBreakCount="4">
    <brk id="32" max="11" man="1"/>
    <brk id="67" max="11" man="1"/>
    <brk id="113" max="11" man="1"/>
    <brk id="15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
  <sheetViews>
    <sheetView topLeftCell="L1" workbookViewId="0">
      <selection activeCell="W2" sqref="W2"/>
    </sheetView>
  </sheetViews>
  <sheetFormatPr defaultColWidth="18.7109375" defaultRowHeight="15" x14ac:dyDescent="0.25"/>
  <cols>
    <col min="1" max="25" width="17.28515625" style="1" customWidth="1"/>
    <col min="26" max="29" width="21.42578125" style="1" customWidth="1"/>
    <col min="30" max="16384" width="18.7109375" style="1"/>
  </cols>
  <sheetData>
    <row r="1" spans="1:45" ht="75" x14ac:dyDescent="0.25">
      <c r="A1" s="1" t="s">
        <v>62</v>
      </c>
      <c r="B1" s="1" t="s">
        <v>128</v>
      </c>
      <c r="C1" s="1" t="s">
        <v>129</v>
      </c>
      <c r="D1" s="1" t="s">
        <v>63</v>
      </c>
      <c r="E1" s="1" t="s">
        <v>130</v>
      </c>
      <c r="F1" s="1" t="s">
        <v>131</v>
      </c>
      <c r="G1" s="1" t="s">
        <v>132</v>
      </c>
      <c r="H1" s="1" t="s">
        <v>133</v>
      </c>
      <c r="I1" s="1" t="s">
        <v>128</v>
      </c>
      <c r="J1" s="1" t="s">
        <v>3</v>
      </c>
      <c r="K1" s="1" t="s">
        <v>63</v>
      </c>
      <c r="L1" s="1" t="s">
        <v>130</v>
      </c>
      <c r="M1" s="1" t="s">
        <v>131</v>
      </c>
      <c r="N1" s="1" t="s">
        <v>132</v>
      </c>
      <c r="O1" s="1" t="s">
        <v>133</v>
      </c>
      <c r="P1" s="1" t="s">
        <v>71</v>
      </c>
      <c r="Q1" s="1" t="s">
        <v>72</v>
      </c>
      <c r="R1" s="1" t="s">
        <v>66</v>
      </c>
      <c r="S1" s="1" t="s">
        <v>134</v>
      </c>
      <c r="T1" s="1" t="s">
        <v>135</v>
      </c>
      <c r="U1" s="1" t="s">
        <v>136</v>
      </c>
      <c r="V1" s="1" t="s">
        <v>137</v>
      </c>
      <c r="W1" s="1" t="s">
        <v>137</v>
      </c>
      <c r="X1" s="1" t="s">
        <v>137</v>
      </c>
      <c r="Y1" s="1" t="s">
        <v>137</v>
      </c>
      <c r="Z1" s="1" t="s">
        <v>42</v>
      </c>
      <c r="AA1" s="1" t="s">
        <v>102</v>
      </c>
      <c r="AB1" s="1" t="s">
        <v>138</v>
      </c>
      <c r="AC1" s="1" t="s">
        <v>118</v>
      </c>
      <c r="AD1" s="1" t="s">
        <v>119</v>
      </c>
      <c r="AE1" s="1" t="s">
        <v>120</v>
      </c>
      <c r="AF1" s="1" t="s">
        <v>34</v>
      </c>
      <c r="AG1" s="1" t="s">
        <v>40</v>
      </c>
      <c r="AH1" s="1" t="s">
        <v>39</v>
      </c>
      <c r="AI1" s="1" t="s">
        <v>38</v>
      </c>
      <c r="AJ1" s="1" t="s">
        <v>37</v>
      </c>
      <c r="AK1" s="1" t="s">
        <v>35</v>
      </c>
      <c r="AL1" s="1" t="s">
        <v>36</v>
      </c>
      <c r="AM1" s="1" t="s">
        <v>87</v>
      </c>
      <c r="AN1" s="1" t="s">
        <v>89</v>
      </c>
      <c r="AO1" s="1" t="s">
        <v>50</v>
      </c>
      <c r="AP1" s="1" t="s">
        <v>56</v>
      </c>
      <c r="AQ1" s="1" t="s">
        <v>99</v>
      </c>
      <c r="AR1" s="1" t="s">
        <v>100</v>
      </c>
      <c r="AS1" s="1" t="s">
        <v>140</v>
      </c>
    </row>
    <row r="2" spans="1:45" ht="66.75" customHeight="1" x14ac:dyDescent="0.25">
      <c r="A2" s="1">
        <f>'Szakmai beszámoló'!D2</f>
        <v>0</v>
      </c>
      <c r="B2" s="1">
        <f>'Szakmai beszámoló'!C4</f>
        <v>0</v>
      </c>
      <c r="C2" s="1">
        <f>'Szakmai beszámoló'!C5</f>
        <v>0</v>
      </c>
      <c r="D2" s="1">
        <f>'Szakmai beszámoló'!C6</f>
        <v>0</v>
      </c>
      <c r="E2" s="1">
        <f>'Szakmai beszámoló'!C7</f>
        <v>0</v>
      </c>
      <c r="F2" s="1">
        <f>'Szakmai beszámoló'!C8</f>
        <v>0</v>
      </c>
      <c r="G2" s="1">
        <f>'Szakmai beszámoló'!C9</f>
        <v>0</v>
      </c>
      <c r="H2" s="1">
        <f>'Szakmai beszámoló'!C10</f>
        <v>0</v>
      </c>
      <c r="I2" s="1">
        <f>'Szakmai beszámoló'!C12</f>
        <v>0</v>
      </c>
      <c r="J2" s="1">
        <f>'Szakmai beszámoló'!C13</f>
        <v>0</v>
      </c>
      <c r="K2" s="1">
        <f>'Szakmai beszámoló'!C14</f>
        <v>0</v>
      </c>
      <c r="L2" s="1">
        <f>'Szakmai beszámoló'!C15</f>
        <v>0</v>
      </c>
      <c r="M2" s="1">
        <f>'Szakmai beszámoló'!C16</f>
        <v>0</v>
      </c>
      <c r="N2" s="1">
        <f>'Szakmai beszámoló'!C17</f>
        <v>0</v>
      </c>
      <c r="O2" s="1">
        <f>'Szakmai beszámoló'!C18</f>
        <v>0</v>
      </c>
      <c r="P2" s="1">
        <f>'Szakmai beszámoló'!D19</f>
        <v>0</v>
      </c>
      <c r="Q2" s="1">
        <f>'Szakmai beszámoló'!D20</f>
        <v>0</v>
      </c>
      <c r="R2" s="1">
        <f>'Szakmai beszámoló'!B22</f>
        <v>0</v>
      </c>
      <c r="S2" s="1">
        <f>'Szakmai beszámoló'!D23</f>
        <v>0</v>
      </c>
      <c r="T2" s="1">
        <f>'Szakmai beszámoló'!D24</f>
        <v>0</v>
      </c>
      <c r="U2" s="1">
        <f>'Szakmai beszámoló'!D25</f>
        <v>0</v>
      </c>
      <c r="V2" s="1">
        <f>'Szakmai beszámoló'!D26</f>
        <v>0</v>
      </c>
      <c r="W2" s="1">
        <f>'Szakmai beszámoló'!D27</f>
        <v>0</v>
      </c>
      <c r="X2" s="1">
        <f>'Szakmai beszámoló'!D28</f>
        <v>0</v>
      </c>
      <c r="Y2" s="1">
        <f>'Szakmai beszámoló'!D29</f>
        <v>0</v>
      </c>
      <c r="Z2" s="1">
        <f>'Pénzügyi elszámolás'!C3</f>
        <v>0</v>
      </c>
      <c r="AA2" s="1">
        <f>'Pénzügyi elszámolás'!C4</f>
        <v>0</v>
      </c>
      <c r="AB2" s="1">
        <f>'Pénzügyi elszámolás'!C5</f>
        <v>0</v>
      </c>
      <c r="AC2" s="1">
        <f>'Pénzügyi elszámolás'!C6</f>
        <v>0</v>
      </c>
      <c r="AD2" s="1">
        <f>'Pénzügyi elszámolás'!C7</f>
        <v>0</v>
      </c>
      <c r="AE2" s="1">
        <f>'Pénzügyi elszámolás'!C8</f>
        <v>0</v>
      </c>
      <c r="AF2" s="1">
        <f>'Pénzügyi elszámolás'!H21</f>
        <v>0</v>
      </c>
      <c r="AG2" s="1">
        <f>'Pénzügyi elszámolás'!H32</f>
        <v>0</v>
      </c>
      <c r="AH2" s="1">
        <f>'Pénzügyi elszámolás'!H43</f>
        <v>0</v>
      </c>
      <c r="AI2" s="1">
        <f>'Pénzügyi elszámolás'!H54</f>
        <v>0</v>
      </c>
      <c r="AJ2" s="1">
        <f>'Pénzügyi elszámolás'!H65</f>
        <v>0</v>
      </c>
      <c r="AK2" s="1">
        <f>'Pénzügyi elszámolás'!H79</f>
        <v>0</v>
      </c>
      <c r="AL2" s="1">
        <f>'Pénzügyi elszámolás'!H90</f>
        <v>0</v>
      </c>
      <c r="AM2" s="1">
        <f>'Pénzügyi elszámolás'!H101</f>
        <v>0</v>
      </c>
      <c r="AN2" s="1">
        <f>'Pénzügyi elszámolás'!H112</f>
        <v>0</v>
      </c>
      <c r="AO2" s="1">
        <f>'Pénzügyi elszámolás'!H126</f>
        <v>0</v>
      </c>
      <c r="AP2" s="1">
        <f>'Pénzügyi elszámolás'!H137</f>
        <v>0</v>
      </c>
      <c r="AQ2" s="1">
        <f>'Pénzügyi elszámolás'!H151</f>
        <v>0</v>
      </c>
      <c r="AR2" s="1">
        <f>'Pénzügyi elszámolás'!H162</f>
        <v>0</v>
      </c>
      <c r="AS2" s="1">
        <f>'Pénzügyi elszámolás'!H164</f>
        <v>0</v>
      </c>
    </row>
  </sheetData>
  <sheetProtection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Szakmai beszámoló</vt:lpstr>
      <vt:lpstr>Pénzügyi elszámolás</vt:lpstr>
      <vt:lpstr>Összesítés</vt:lpstr>
      <vt:lpstr>'Pénzügyi elszámolás'!Nyomtatási_terület</vt:lpstr>
      <vt:lpstr>'Szakmai beszámoló'!Nyomtatási_terület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2016-05-02T09:02:01Z</dcterms:modified>
</cp:coreProperties>
</file>